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mc:AlternateContent xmlns:mc="http://schemas.openxmlformats.org/markup-compatibility/2006">
    <mc:Choice Requires="x15">
      <x15ac:absPath xmlns:x15ac="http://schemas.microsoft.com/office/spreadsheetml/2010/11/ac" url="J:\営業課POST\◆管理係\8 照会・回答\★照会回答\理財係\公営企業に係る「経営比較分析表」\R5年度（R4決算）\"/>
    </mc:Choice>
  </mc:AlternateContent>
  <xr:revisionPtr revIDLastSave="0" documentId="13_ncr:1_{B2853B08-4203-42B0-8C74-2E1EAA01A528}" xr6:coauthVersionLast="36" xr6:coauthVersionMax="36" xr10:uidLastSave="{00000000-0000-0000-0000-000000000000}"/>
  <workbookProtection workbookAlgorithmName="SHA-512" workbookHashValue="UpSrme0IRfrsxQvCBsivnGcB97fmlowyHlnzuZbj9Qn6WiLhEWQRQl8eBSyN1yjI9kYu1tfihoTPWlxpOhSmnA==" workbookSaltValue="cGwfXBlR9wWfpS0oi0NnUg==" workbookSpinCount="100000" lockStructure="1"/>
  <bookViews>
    <workbookView xWindow="0" yWindow="0" windowWidth="19200" windowHeight="1329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T8" i="4" s="1"/>
  <c r="R6" i="5"/>
  <c r="Q6" i="5"/>
  <c r="P6" i="5"/>
  <c r="O6" i="5"/>
  <c r="I10" i="4" s="1"/>
  <c r="N6" i="5"/>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E85" i="4"/>
  <c r="BB10" i="4"/>
  <c r="AT10" i="4"/>
  <c r="AL10" i="4"/>
  <c r="W10" i="4"/>
  <c r="P10" i="4"/>
  <c r="B10" i="4"/>
  <c r="BB8" i="4"/>
  <c r="AL8" i="4"/>
  <c r="AD8" i="4"/>
  <c r="W8" i="4"/>
  <c r="I8" i="4"/>
  <c r="B8" i="4"/>
  <c r="B6" i="4"/>
</calcChain>
</file>

<file path=xl/sharedStrings.xml><?xml version="1.0" encoding="utf-8"?>
<sst xmlns="http://schemas.openxmlformats.org/spreadsheetml/2006/main" count="231" uniqueCount="114">
  <si>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</si>
  <si>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</si>
  <si>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</si>
  <si>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</si>
  <si>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</si>
  <si>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</si>
  <si>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</si>
  <si>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</si>
  <si>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</si>
  <si>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</si>
  <si>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</si>
  <si>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</si>
  <si>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</si>
  <si>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</si>
  <si>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</si>
  <si>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</si>
  <si>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</si>
  <si>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</si>
  <si>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</si>
  <si>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</si>
  <si>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</si>
  <si>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</si>
  <si>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</si>
  <si>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</si>
  <si>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</si>
  <si>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</si>
  <si>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</si>
  <si>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</si>
  <si>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</si>
  <si>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</si>
  <si>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</si>
  <si>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</si>
  <si>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</si>
  <si>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</si>
  <si>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</si>
  <si>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</si>
  <si>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</si>
  <si>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</si>
  <si>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</si>
  <si>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</si>
  <si>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</si>
  <si>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</si>
  <si>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</si>
  <si>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</si>
  <si>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</si>
  <si>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</si>
  <si>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</si>
  <si>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</si>
  <si>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</si>
  <si>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</si>
  <si>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</si>
  <si>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</si>
  <si>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</si>
  <si>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</si>
  <si>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</si>
  <si>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</si>
  <si>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</si>
  <si>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</si>
  <si>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</si>
  <si>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</si>
  <si>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</si>
  <si>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</si>
  <si>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</si>
  <si>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</si>
  <si>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</si>
  <si>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</si>
  <si>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</si>
  <si>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</si>
  <si>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</si>
  <si>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</si>
  <si>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</si>
  <si>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</si>
  <si>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</si>
  <si>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</si>
  <si>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</si>
  <si>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</si>
  <si>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</si>
  <si>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</si>
  <si>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</si>
  <si>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</si>
  <si>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</si>
  <si>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</si>
  <si>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</si>
  <si>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</si>
  <si>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</si>
  <si>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</si>
  <si>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</si>
  <si>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</si>
  <si>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</si>
  <si>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</si>
  <si>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</si>
  <si>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</si>
  <si>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</si>
  <si>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福岡県　宗像地区事務組合</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</si>
  <si>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</si>
  <si>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</si>
  <si>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</si>
  <si>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</si>
  <si>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</si>
  <si>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</si>
  <si>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</si>
  <si>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</si>
  <si>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</si>
  <si>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</si>
  <si>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</si>
  <si>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</si>
  <si>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</si>
  <si>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</si>
  <si>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</si>
  <si>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</si>
  <si>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</si>
  <si>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①有形固定資産減価償却率
　償却対象資産における減価償却済の割合を示す指数である。類似団体と比較すると法定耐用年数に近い資産が多い状況である。
②管路経年化率
　管路の老朽化度合を示す指数である。計画的に管路更新事業を進めており、類似団体と比べ低い数値となっている。また、令和４年度より集計方法を実績の積み上げ方式からマッピングシステムを利用した方式に変更したことが、数値に大きく影響している。
③管路更新率　
　当該年度に更新した管路延長の割合を示す指数である。令和２年度から新たな国庫補助金を活用して経年施設の更新を継続しており、管路の更新には耐震管を採用している。今後とも計画的に老朽管の更新事業を継続していく必要がある。また、②管路経年化率と同様、集計方法の変更が数値に影響している。</t>
    <rPh sb="136" eb="138">
      <t>レイワ</t>
    </rPh>
    <rPh sb="139" eb="141">
      <t>ネンド</t>
    </rPh>
    <rPh sb="143" eb="147">
      <t>シュウケイホウホウ</t>
    </rPh>
    <rPh sb="148" eb="150">
      <t>ジッセキ</t>
    </rPh>
    <rPh sb="151" eb="152">
      <t>ツ</t>
    </rPh>
    <rPh sb="153" eb="154">
      <t>ア</t>
    </rPh>
    <rPh sb="155" eb="157">
      <t>ホウシキ</t>
    </rPh>
    <rPh sb="169" eb="171">
      <t>リヨウ</t>
    </rPh>
    <rPh sb="173" eb="175">
      <t>ホウシキ</t>
    </rPh>
    <rPh sb="176" eb="178">
      <t>ヘンコウ</t>
    </rPh>
    <rPh sb="184" eb="186">
      <t>スウチ</t>
    </rPh>
    <rPh sb="187" eb="188">
      <t>オオ</t>
    </rPh>
    <rPh sb="190" eb="192">
      <t>エイキョウ</t>
    </rPh>
    <rPh sb="318" eb="320">
      <t>カンロ</t>
    </rPh>
    <rPh sb="320" eb="324">
      <t>ケイネンカリツ</t>
    </rPh>
    <rPh sb="325" eb="327">
      <t>ドウヨウ</t>
    </rPh>
    <rPh sb="328" eb="332">
      <t>シュウケイホウホウ</t>
    </rPh>
    <rPh sb="333" eb="335">
      <t>ヘンコウ</t>
    </rPh>
    <rPh sb="336" eb="338">
      <t>スウチ</t>
    </rPh>
    <rPh sb="339" eb="341">
      <t>エイキョウ</t>
    </rPh>
    <phoneticPr fontId="4"/>
  </si>
  <si>
    <t>①経常収支比率
　経常収支比率が高いほど利益率が高いことを示す指数
で、本組合は100％を超えているものの、前年度比では下降傾向にあり、経常費用の増加が影響している。
③流動比率・④企業債残高対給水収益比率
　流動比率（流動資産／流動負債）は、短期的な債務に対する支払能力を示す指数である。流動負債の増加により比率は前年より減少している。
　企業債残高対給水収益比率は、令和４年度に企業債の借入を行っていないため、企業債残高が減少しており、あわせて比率も減少している。これは、借入を行わないことで将来に負担を先送りせず、適切に回収した料金で得た内部留保を使い、必要な施設の更新ができていると言える。
⑤料金回収率・⑥給水原価
　料金回収率は、給水に係る費用がどの程度給水収益で賄われているかを示す指数で、100％を超えている。これは、給水に係る経費が給水収益で賄えている状況で、類似団体と比較しても上回っている。前年度比で減少しているが、これは給水原価の増加によるものである。
　給水原価に関しては、立地等の関係から類似団体との比較ではやや高い数値となっており、前年度と比較すると増加している。これは経常費用が増加したためである。
⑦施設利用率・⑧有収率
　施設利用率、有収率ともに平均値より高く、類似団体と比較し効率的に施設を利用できている。</t>
    <rPh sb="54" eb="58">
      <t>ゼンネンドヒ</t>
    </rPh>
    <rPh sb="68" eb="72">
      <t>ケイジョウヒヨウ</t>
    </rPh>
    <rPh sb="73" eb="75">
      <t>ゾウカ</t>
    </rPh>
    <rPh sb="76" eb="78">
      <t>エイキョウ</t>
    </rPh>
    <rPh sb="150" eb="152">
      <t>ゾウカ</t>
    </rPh>
    <rPh sb="158" eb="160">
      <t>ゼンネン</t>
    </rPh>
    <rPh sb="162" eb="164">
      <t>ゲンショウ</t>
    </rPh>
    <rPh sb="238" eb="240">
      <t>カリイレ</t>
    </rPh>
    <rPh sb="241" eb="242">
      <t>オコナ</t>
    </rPh>
    <rPh sb="248" eb="250">
      <t>ショウライ</t>
    </rPh>
    <rPh sb="251" eb="253">
      <t>フタン</t>
    </rPh>
    <rPh sb="254" eb="256">
      <t>サキオク</t>
    </rPh>
    <rPh sb="260" eb="262">
      <t>テキセツ</t>
    </rPh>
    <rPh sb="263" eb="265">
      <t>カイシュウ</t>
    </rPh>
    <rPh sb="267" eb="269">
      <t>リョウキン</t>
    </rPh>
    <rPh sb="270" eb="271">
      <t>エ</t>
    </rPh>
    <rPh sb="272" eb="274">
      <t>ナイブ</t>
    </rPh>
    <rPh sb="274" eb="276">
      <t>リュウホ</t>
    </rPh>
    <rPh sb="277" eb="278">
      <t>ツカ</t>
    </rPh>
    <rPh sb="280" eb="282">
      <t>ヒツヨウ</t>
    </rPh>
    <rPh sb="283" eb="285">
      <t>シセツ</t>
    </rPh>
    <rPh sb="286" eb="288">
      <t>コウシン</t>
    </rPh>
    <rPh sb="295" eb="296">
      <t>イ</t>
    </rPh>
    <rPh sb="500" eb="502">
      <t>ケイジョウ</t>
    </rPh>
    <rPh sb="502" eb="504">
      <t>ヒヨウ</t>
    </rPh>
    <rPh sb="505" eb="507">
      <t>ゾウカ</t>
    </rPh>
    <phoneticPr fontId="4"/>
  </si>
  <si>
    <t>　本組合は、平成22年度に宗像市と福津市が行う末端給水事業を引き継ぎ、全国的にも先進的な垂直統合により水道事業の経営を行っている。
　両市域の給水人口及び戸数は、現在のところ増加傾向にあり、経常収支比率は類似団体に比べ高くなっている状況である。
　しかし、今後は物価や労務単価の上昇、さらには高度成長期に整備した施設・配水管等の経年劣化更新のために、多大な費用の増加が見込まれている。また、少子高齢化に起因する水道使用量の減少による、給水収益の伸び悩みが想定される。
　特に老朽化した管路等の水道資産については、国庫補助事業等も活用しながら更新事業を継続していく必要がある。
　</t>
    <rPh sb="131" eb="133">
      <t>ブッカ</t>
    </rPh>
    <rPh sb="134" eb="138">
      <t>ロウムタンカ</t>
    </rPh>
    <rPh sb="139" eb="141">
      <t>ジョウショウ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</si>
</sst>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2.76</c:v>
                </c:pt>
                <c:pt idx="1">
                  <c:v>1.78</c:v>
                </c:pt>
                <c:pt idx="2">
                  <c:v>0.44</c:v>
                </c:pt>
                <c:pt idx="3">
                  <c:v>0.65</c:v>
                </c:pt>
                <c:pt idx="4">
                  <c:v>0.52</c:v>
                </c:pt>
              </c:numCache>
            </c:numRef>
          </c:val>
          <c:extLst>
            <c:ext xmlns:c16="http://schemas.microsoft.com/office/drawing/2014/chart" uri="{C3380CC4-5D6E-409C-BE32-E72D297353CC}">
              <c16:uniqueId val="{00000000-A453-4E69-B4B1-2E77C6AE115F}"/>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0.72</c:v>
                </c:pt>
                <c:pt idx="1">
                  <c:v>0.66</c:v>
                </c:pt>
                <c:pt idx="2">
                  <c:v>0.67</c:v>
                </c:pt>
                <c:pt idx="3">
                  <c:v>0.62</c:v>
                </c:pt>
                <c:pt idx="4">
                  <c:v>0.6</c:v>
                </c:pt>
              </c:numCache>
            </c:numRef>
          </c:val>
          <c:smooth val="0"/>
          <c:extLst>
            <c:ext xmlns:c16="http://schemas.microsoft.com/office/drawing/2014/chart" uri="{C3380CC4-5D6E-409C-BE32-E72D297353CC}">
              <c16:uniqueId val="{00000001-A453-4E69-B4B1-2E77C6AE115F}"/>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65.64</c:v>
                </c:pt>
                <c:pt idx="1">
                  <c:v>80.83</c:v>
                </c:pt>
                <c:pt idx="2">
                  <c:v>84.41</c:v>
                </c:pt>
                <c:pt idx="3">
                  <c:v>84.48</c:v>
                </c:pt>
                <c:pt idx="4">
                  <c:v>84.57</c:v>
                </c:pt>
              </c:numCache>
            </c:numRef>
          </c:val>
          <c:extLst>
            <c:ext xmlns:c16="http://schemas.microsoft.com/office/drawing/2014/chart" uri="{C3380CC4-5D6E-409C-BE32-E72D297353CC}">
              <c16:uniqueId val="{00000000-B7B6-4812-BEDC-76B48B32D24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62.83</c:v>
                </c:pt>
                <c:pt idx="1">
                  <c:v>62.05</c:v>
                </c:pt>
                <c:pt idx="2">
                  <c:v>63.23</c:v>
                </c:pt>
                <c:pt idx="3">
                  <c:v>62.59</c:v>
                </c:pt>
                <c:pt idx="4">
                  <c:v>61.81</c:v>
                </c:pt>
              </c:numCache>
            </c:numRef>
          </c:val>
          <c:smooth val="0"/>
          <c:extLst>
            <c:ext xmlns:c16="http://schemas.microsoft.com/office/drawing/2014/chart" uri="{C3380CC4-5D6E-409C-BE32-E72D297353CC}">
              <c16:uniqueId val="{00000001-B7B6-4812-BEDC-76B48B32D24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90.88</c:v>
                </c:pt>
                <c:pt idx="1">
                  <c:v>91.06</c:v>
                </c:pt>
                <c:pt idx="2">
                  <c:v>90.33</c:v>
                </c:pt>
                <c:pt idx="3">
                  <c:v>90.68</c:v>
                </c:pt>
                <c:pt idx="4">
                  <c:v>90.7</c:v>
                </c:pt>
              </c:numCache>
            </c:numRef>
          </c:val>
          <c:extLst>
            <c:ext xmlns:c16="http://schemas.microsoft.com/office/drawing/2014/chart" uri="{C3380CC4-5D6E-409C-BE32-E72D297353CC}">
              <c16:uniqueId val="{00000000-6F55-475B-A1B4-E7C33521194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88.86</c:v>
                </c:pt>
                <c:pt idx="1">
                  <c:v>89.11</c:v>
                </c:pt>
                <c:pt idx="2">
                  <c:v>89.35</c:v>
                </c:pt>
                <c:pt idx="3">
                  <c:v>89.7</c:v>
                </c:pt>
                <c:pt idx="4">
                  <c:v>89.24</c:v>
                </c:pt>
              </c:numCache>
            </c:numRef>
          </c:val>
          <c:smooth val="0"/>
          <c:extLst>
            <c:ext xmlns:c16="http://schemas.microsoft.com/office/drawing/2014/chart" uri="{C3380CC4-5D6E-409C-BE32-E72D297353CC}">
              <c16:uniqueId val="{00000001-6F55-475B-A1B4-E7C33521194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117.85</c:v>
                </c:pt>
                <c:pt idx="1">
                  <c:v>125.19</c:v>
                </c:pt>
                <c:pt idx="2">
                  <c:v>120.85</c:v>
                </c:pt>
                <c:pt idx="3">
                  <c:v>115.8</c:v>
                </c:pt>
                <c:pt idx="4">
                  <c:v>114.58</c:v>
                </c:pt>
              </c:numCache>
            </c:numRef>
          </c:val>
          <c:extLst>
            <c:ext xmlns:c16="http://schemas.microsoft.com/office/drawing/2014/chart" uri="{C3380CC4-5D6E-409C-BE32-E72D297353CC}">
              <c16:uniqueId val="{00000000-4F9F-4A96-801B-D41A463412AE}"/>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113.82</c:v>
                </c:pt>
                <c:pt idx="1">
                  <c:v>112.82</c:v>
                </c:pt>
                <c:pt idx="2">
                  <c:v>111.21</c:v>
                </c:pt>
                <c:pt idx="3">
                  <c:v>111.89</c:v>
                </c:pt>
                <c:pt idx="4">
                  <c:v>109.99</c:v>
                </c:pt>
              </c:numCache>
            </c:numRef>
          </c:val>
          <c:smooth val="0"/>
          <c:extLst>
            <c:ext xmlns:c16="http://schemas.microsoft.com/office/drawing/2014/chart" uri="{C3380CC4-5D6E-409C-BE32-E72D297353CC}">
              <c16:uniqueId val="{00000001-4F9F-4A96-801B-D41A463412AE}"/>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51.67</c:v>
                </c:pt>
                <c:pt idx="1">
                  <c:v>50.63</c:v>
                </c:pt>
                <c:pt idx="2">
                  <c:v>51.94</c:v>
                </c:pt>
                <c:pt idx="3">
                  <c:v>52.99</c:v>
                </c:pt>
                <c:pt idx="4">
                  <c:v>54.05</c:v>
                </c:pt>
              </c:numCache>
            </c:numRef>
          </c:val>
          <c:extLst>
            <c:ext xmlns:c16="http://schemas.microsoft.com/office/drawing/2014/chart" uri="{C3380CC4-5D6E-409C-BE32-E72D297353CC}">
              <c16:uniqueId val="{00000000-FDC6-48C6-AC5C-45E77732ED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47.89</c:v>
                </c:pt>
                <c:pt idx="1">
                  <c:v>48.69</c:v>
                </c:pt>
                <c:pt idx="2">
                  <c:v>49.62</c:v>
                </c:pt>
                <c:pt idx="3">
                  <c:v>50.5</c:v>
                </c:pt>
                <c:pt idx="4">
                  <c:v>51.28</c:v>
                </c:pt>
              </c:numCache>
            </c:numRef>
          </c:val>
          <c:smooth val="0"/>
          <c:extLst>
            <c:ext xmlns:c16="http://schemas.microsoft.com/office/drawing/2014/chart" uri="{C3380CC4-5D6E-409C-BE32-E72D297353CC}">
              <c16:uniqueId val="{00000001-FDC6-48C6-AC5C-45E77732ED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18.36</c:v>
                </c:pt>
                <c:pt idx="1">
                  <c:v>15.36</c:v>
                </c:pt>
                <c:pt idx="2">
                  <c:v>15.42</c:v>
                </c:pt>
                <c:pt idx="3">
                  <c:v>16.03</c:v>
                </c:pt>
                <c:pt idx="4">
                  <c:v>21.57</c:v>
                </c:pt>
              </c:numCache>
            </c:numRef>
          </c:val>
          <c:extLst>
            <c:ext xmlns:c16="http://schemas.microsoft.com/office/drawing/2014/chart" uri="{C3380CC4-5D6E-409C-BE32-E72D297353CC}">
              <c16:uniqueId val="{00000000-E9B5-4D3B-AA6C-A43B7280432A}"/>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16.899999999999999</c:v>
                </c:pt>
                <c:pt idx="1">
                  <c:v>18.260000000000002</c:v>
                </c:pt>
                <c:pt idx="2">
                  <c:v>19.510000000000002</c:v>
                </c:pt>
                <c:pt idx="3">
                  <c:v>21.19</c:v>
                </c:pt>
                <c:pt idx="4">
                  <c:v>22.64</c:v>
                </c:pt>
              </c:numCache>
            </c:numRef>
          </c:val>
          <c:smooth val="0"/>
          <c:extLst>
            <c:ext xmlns:c16="http://schemas.microsoft.com/office/drawing/2014/chart" uri="{C3380CC4-5D6E-409C-BE32-E72D297353CC}">
              <c16:uniqueId val="{00000001-E9B5-4D3B-AA6C-A43B7280432A}"/>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239-4E82-BEE6-0C66AF197DCF}"/>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0</c:v>
                </c:pt>
                <c:pt idx="3" formatCode="#,##0.00;&quot;△&quot;#,##0.00;&quot;-&quot;">
                  <c:v>0.45</c:v>
                </c:pt>
                <c:pt idx="4">
                  <c:v>0</c:v>
                </c:pt>
              </c:numCache>
            </c:numRef>
          </c:val>
          <c:smooth val="0"/>
          <c:extLst>
            <c:ext xmlns:c16="http://schemas.microsoft.com/office/drawing/2014/chart" uri="{C3380CC4-5D6E-409C-BE32-E72D297353CC}">
              <c16:uniqueId val="{00000001-4239-4E82-BEE6-0C66AF197DCF}"/>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422.61</c:v>
                </c:pt>
                <c:pt idx="1">
                  <c:v>557.75</c:v>
                </c:pt>
                <c:pt idx="2">
                  <c:v>719.28</c:v>
                </c:pt>
                <c:pt idx="3">
                  <c:v>615.04999999999995</c:v>
                </c:pt>
                <c:pt idx="4">
                  <c:v>530.55999999999995</c:v>
                </c:pt>
              </c:numCache>
            </c:numRef>
          </c:val>
          <c:extLst>
            <c:ext xmlns:c16="http://schemas.microsoft.com/office/drawing/2014/chart" uri="{C3380CC4-5D6E-409C-BE32-E72D297353CC}">
              <c16:uniqueId val="{00000000-DE7B-4FD1-9E3D-53228E03BB6B}"/>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335.6</c:v>
                </c:pt>
                <c:pt idx="1">
                  <c:v>358.91</c:v>
                </c:pt>
                <c:pt idx="2">
                  <c:v>360.96</c:v>
                </c:pt>
                <c:pt idx="3">
                  <c:v>351.29</c:v>
                </c:pt>
                <c:pt idx="4">
                  <c:v>364.24</c:v>
                </c:pt>
              </c:numCache>
            </c:numRef>
          </c:val>
          <c:smooth val="0"/>
          <c:extLst>
            <c:ext xmlns:c16="http://schemas.microsoft.com/office/drawing/2014/chart" uri="{C3380CC4-5D6E-409C-BE32-E72D297353CC}">
              <c16:uniqueId val="{00000001-DE7B-4FD1-9E3D-53228E03BB6B}"/>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140.88999999999999</c:v>
                </c:pt>
                <c:pt idx="1">
                  <c:v>150.38</c:v>
                </c:pt>
                <c:pt idx="2">
                  <c:v>133.31</c:v>
                </c:pt>
                <c:pt idx="3">
                  <c:v>122.16</c:v>
                </c:pt>
                <c:pt idx="4">
                  <c:v>111.38</c:v>
                </c:pt>
              </c:numCache>
            </c:numRef>
          </c:val>
          <c:extLst>
            <c:ext xmlns:c16="http://schemas.microsoft.com/office/drawing/2014/chart" uri="{C3380CC4-5D6E-409C-BE32-E72D297353CC}">
              <c16:uniqueId val="{00000000-BD13-4DC4-85FD-C75531DB1E7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258.26</c:v>
                </c:pt>
                <c:pt idx="1">
                  <c:v>247.27</c:v>
                </c:pt>
                <c:pt idx="2">
                  <c:v>239.18</c:v>
                </c:pt>
                <c:pt idx="3">
                  <c:v>236.29</c:v>
                </c:pt>
                <c:pt idx="4">
                  <c:v>238.77</c:v>
                </c:pt>
              </c:numCache>
            </c:numRef>
          </c:val>
          <c:smooth val="0"/>
          <c:extLst>
            <c:ext xmlns:c16="http://schemas.microsoft.com/office/drawing/2014/chart" uri="{C3380CC4-5D6E-409C-BE32-E72D297353CC}">
              <c16:uniqueId val="{00000001-BD13-4DC4-85FD-C75531DB1E7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107.8</c:v>
                </c:pt>
                <c:pt idx="1">
                  <c:v>117.56</c:v>
                </c:pt>
                <c:pt idx="2">
                  <c:v>113.64</c:v>
                </c:pt>
                <c:pt idx="3">
                  <c:v>107.23</c:v>
                </c:pt>
                <c:pt idx="4">
                  <c:v>105.21</c:v>
                </c:pt>
              </c:numCache>
            </c:numRef>
          </c:val>
          <c:extLst>
            <c:ext xmlns:c16="http://schemas.microsoft.com/office/drawing/2014/chart" uri="{C3380CC4-5D6E-409C-BE32-E72D297353CC}">
              <c16:uniqueId val="{00000000-E2A4-4B2B-970B-709602138C73}"/>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106.07</c:v>
                </c:pt>
                <c:pt idx="1">
                  <c:v>105.34</c:v>
                </c:pt>
                <c:pt idx="2">
                  <c:v>101.89</c:v>
                </c:pt>
                <c:pt idx="3">
                  <c:v>104.33</c:v>
                </c:pt>
                <c:pt idx="4">
                  <c:v>98.85</c:v>
                </c:pt>
              </c:numCache>
            </c:numRef>
          </c:val>
          <c:smooth val="0"/>
          <c:extLst>
            <c:ext xmlns:c16="http://schemas.microsoft.com/office/drawing/2014/chart" uri="{C3380CC4-5D6E-409C-BE32-E72D297353CC}">
              <c16:uniqueId val="{00000001-E2A4-4B2B-970B-709602138C73}"/>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191.16</c:v>
                </c:pt>
                <c:pt idx="1">
                  <c:v>175.17</c:v>
                </c:pt>
                <c:pt idx="2">
                  <c:v>180.51</c:v>
                </c:pt>
                <c:pt idx="3">
                  <c:v>191.55</c:v>
                </c:pt>
                <c:pt idx="4">
                  <c:v>195.49</c:v>
                </c:pt>
              </c:numCache>
            </c:numRef>
          </c:val>
          <c:extLst>
            <c:ext xmlns:c16="http://schemas.microsoft.com/office/drawing/2014/chart" uri="{C3380CC4-5D6E-409C-BE32-E72D297353CC}">
              <c16:uniqueId val="{00000000-EB95-4EBD-A924-55781F49B064}"/>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159.22</c:v>
                </c:pt>
                <c:pt idx="1">
                  <c:v>159.6</c:v>
                </c:pt>
                <c:pt idx="2">
                  <c:v>156.32</c:v>
                </c:pt>
                <c:pt idx="3">
                  <c:v>157.4</c:v>
                </c:pt>
                <c:pt idx="4">
                  <c:v>162.61000000000001</c:v>
                </c:pt>
              </c:numCache>
            </c:numRef>
          </c:val>
          <c:smooth val="0"/>
          <c:extLst>
            <c:ext xmlns:c16="http://schemas.microsoft.com/office/drawing/2014/chart" uri="{C3380CC4-5D6E-409C-BE32-E72D297353CC}">
              <c16:uniqueId val="{00000001-EB95-4EBD-A924-55781F49B064}"/>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L64" zoomScale="112" zoomScaleNormal="112"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福岡県　宗像地区事務組合</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A3</v>
      </c>
      <c r="X8" s="44"/>
      <c r="Y8" s="44"/>
      <c r="Z8" s="44"/>
      <c r="AA8" s="44"/>
      <c r="AB8" s="44"/>
      <c r="AC8" s="44"/>
      <c r="AD8" s="44" t="str">
        <f>データ!$M$6</f>
        <v>非設置</v>
      </c>
      <c r="AE8" s="44"/>
      <c r="AF8" s="44"/>
      <c r="AG8" s="44"/>
      <c r="AH8" s="44"/>
      <c r="AI8" s="44"/>
      <c r="AJ8" s="44"/>
      <c r="AK8" s="2"/>
      <c r="AL8" s="45" t="str">
        <f>データ!$R$6</f>
        <v>-</v>
      </c>
      <c r="AM8" s="45"/>
      <c r="AN8" s="45"/>
      <c r="AO8" s="45"/>
      <c r="AP8" s="45"/>
      <c r="AQ8" s="45"/>
      <c r="AR8" s="45"/>
      <c r="AS8" s="45"/>
      <c r="AT8" s="46" t="str">
        <f>データ!$S$6</f>
        <v>-</v>
      </c>
      <c r="AU8" s="47"/>
      <c r="AV8" s="47"/>
      <c r="AW8" s="47"/>
      <c r="AX8" s="47"/>
      <c r="AY8" s="47"/>
      <c r="AZ8" s="47"/>
      <c r="BA8" s="47"/>
      <c r="BB8" s="48" t="str">
        <f>データ!$T$6</f>
        <v>-</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89.16</v>
      </c>
      <c r="J10" s="47"/>
      <c r="K10" s="47"/>
      <c r="L10" s="47"/>
      <c r="M10" s="47"/>
      <c r="N10" s="47"/>
      <c r="O10" s="81"/>
      <c r="P10" s="48">
        <f>データ!$P$6</f>
        <v>87.2</v>
      </c>
      <c r="Q10" s="48"/>
      <c r="R10" s="48"/>
      <c r="S10" s="48"/>
      <c r="T10" s="48"/>
      <c r="U10" s="48"/>
      <c r="V10" s="48"/>
      <c r="W10" s="45">
        <f>データ!$Q$6</f>
        <v>4093</v>
      </c>
      <c r="X10" s="45"/>
      <c r="Y10" s="45"/>
      <c r="Z10" s="45"/>
      <c r="AA10" s="45"/>
      <c r="AB10" s="45"/>
      <c r="AC10" s="45"/>
      <c r="AD10" s="2"/>
      <c r="AE10" s="2"/>
      <c r="AF10" s="2"/>
      <c r="AG10" s="2"/>
      <c r="AH10" s="2"/>
      <c r="AI10" s="2"/>
      <c r="AJ10" s="2"/>
      <c r="AK10" s="2"/>
      <c r="AL10" s="45">
        <f>データ!$U$6</f>
        <v>144161</v>
      </c>
      <c r="AM10" s="45"/>
      <c r="AN10" s="45"/>
      <c r="AO10" s="45"/>
      <c r="AP10" s="45"/>
      <c r="AQ10" s="45"/>
      <c r="AR10" s="45"/>
      <c r="AS10" s="45"/>
      <c r="AT10" s="46">
        <f>データ!$V$6</f>
        <v>73.599999999999994</v>
      </c>
      <c r="AU10" s="47"/>
      <c r="AV10" s="47"/>
      <c r="AW10" s="47"/>
      <c r="AX10" s="47"/>
      <c r="AY10" s="47"/>
      <c r="AZ10" s="47"/>
      <c r="BA10" s="47"/>
      <c r="BB10" s="48">
        <f>データ!$W$6</f>
        <v>1958.71</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82"/>
      <c r="BN16" s="82"/>
      <c r="BO16" s="82"/>
      <c r="BP16" s="82"/>
      <c r="BQ16" s="82"/>
      <c r="BR16" s="82"/>
      <c r="BS16" s="82"/>
      <c r="BT16" s="82"/>
      <c r="BU16" s="82"/>
      <c r="BV16" s="82"/>
      <c r="BW16" s="82"/>
      <c r="BX16" s="82"/>
      <c r="BY16" s="82"/>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82"/>
      <c r="BN17" s="82"/>
      <c r="BO17" s="82"/>
      <c r="BP17" s="82"/>
      <c r="BQ17" s="82"/>
      <c r="BR17" s="82"/>
      <c r="BS17" s="82"/>
      <c r="BT17" s="82"/>
      <c r="BU17" s="82"/>
      <c r="BV17" s="82"/>
      <c r="BW17" s="82"/>
      <c r="BX17" s="82"/>
      <c r="BY17" s="82"/>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82"/>
      <c r="BN18" s="82"/>
      <c r="BO18" s="82"/>
      <c r="BP18" s="82"/>
      <c r="BQ18" s="82"/>
      <c r="BR18" s="82"/>
      <c r="BS18" s="82"/>
      <c r="BT18" s="82"/>
      <c r="BU18" s="82"/>
      <c r="BV18" s="82"/>
      <c r="BW18" s="82"/>
      <c r="BX18" s="82"/>
      <c r="BY18" s="82"/>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82"/>
      <c r="BN19" s="82"/>
      <c r="BO19" s="82"/>
      <c r="BP19" s="82"/>
      <c r="BQ19" s="82"/>
      <c r="BR19" s="82"/>
      <c r="BS19" s="82"/>
      <c r="BT19" s="82"/>
      <c r="BU19" s="82"/>
      <c r="BV19" s="82"/>
      <c r="BW19" s="82"/>
      <c r="BX19" s="82"/>
      <c r="BY19" s="82"/>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82"/>
      <c r="BN20" s="82"/>
      <c r="BO20" s="82"/>
      <c r="BP20" s="82"/>
      <c r="BQ20" s="82"/>
      <c r="BR20" s="82"/>
      <c r="BS20" s="82"/>
      <c r="BT20" s="82"/>
      <c r="BU20" s="82"/>
      <c r="BV20" s="82"/>
      <c r="BW20" s="82"/>
      <c r="BX20" s="82"/>
      <c r="BY20" s="82"/>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82"/>
      <c r="BN21" s="82"/>
      <c r="BO21" s="82"/>
      <c r="BP21" s="82"/>
      <c r="BQ21" s="82"/>
      <c r="BR21" s="82"/>
      <c r="BS21" s="82"/>
      <c r="BT21" s="82"/>
      <c r="BU21" s="82"/>
      <c r="BV21" s="82"/>
      <c r="BW21" s="82"/>
      <c r="BX21" s="82"/>
      <c r="BY21" s="82"/>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82"/>
      <c r="BN22" s="82"/>
      <c r="BO22" s="82"/>
      <c r="BP22" s="82"/>
      <c r="BQ22" s="82"/>
      <c r="BR22" s="82"/>
      <c r="BS22" s="82"/>
      <c r="BT22" s="82"/>
      <c r="BU22" s="82"/>
      <c r="BV22" s="82"/>
      <c r="BW22" s="82"/>
      <c r="BX22" s="82"/>
      <c r="BY22" s="82"/>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82"/>
      <c r="BN23" s="82"/>
      <c r="BO23" s="82"/>
      <c r="BP23" s="82"/>
      <c r="BQ23" s="82"/>
      <c r="BR23" s="82"/>
      <c r="BS23" s="82"/>
      <c r="BT23" s="82"/>
      <c r="BU23" s="82"/>
      <c r="BV23" s="82"/>
      <c r="BW23" s="82"/>
      <c r="BX23" s="82"/>
      <c r="BY23" s="82"/>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82"/>
      <c r="BN24" s="82"/>
      <c r="BO24" s="82"/>
      <c r="BP24" s="82"/>
      <c r="BQ24" s="82"/>
      <c r="BR24" s="82"/>
      <c r="BS24" s="82"/>
      <c r="BT24" s="82"/>
      <c r="BU24" s="82"/>
      <c r="BV24" s="82"/>
      <c r="BW24" s="82"/>
      <c r="BX24" s="82"/>
      <c r="BY24" s="82"/>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82"/>
      <c r="BN25" s="82"/>
      <c r="BO25" s="82"/>
      <c r="BP25" s="82"/>
      <c r="BQ25" s="82"/>
      <c r="BR25" s="82"/>
      <c r="BS25" s="82"/>
      <c r="BT25" s="82"/>
      <c r="BU25" s="82"/>
      <c r="BV25" s="82"/>
      <c r="BW25" s="82"/>
      <c r="BX25" s="82"/>
      <c r="BY25" s="82"/>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82"/>
      <c r="BN26" s="82"/>
      <c r="BO26" s="82"/>
      <c r="BP26" s="82"/>
      <c r="BQ26" s="82"/>
      <c r="BR26" s="82"/>
      <c r="BS26" s="82"/>
      <c r="BT26" s="82"/>
      <c r="BU26" s="82"/>
      <c r="BV26" s="82"/>
      <c r="BW26" s="82"/>
      <c r="BX26" s="82"/>
      <c r="BY26" s="82"/>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82"/>
      <c r="BN27" s="82"/>
      <c r="BO27" s="82"/>
      <c r="BP27" s="82"/>
      <c r="BQ27" s="82"/>
      <c r="BR27" s="82"/>
      <c r="BS27" s="82"/>
      <c r="BT27" s="82"/>
      <c r="BU27" s="82"/>
      <c r="BV27" s="82"/>
      <c r="BW27" s="82"/>
      <c r="BX27" s="82"/>
      <c r="BY27" s="82"/>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82"/>
      <c r="BN28" s="82"/>
      <c r="BO28" s="82"/>
      <c r="BP28" s="82"/>
      <c r="BQ28" s="82"/>
      <c r="BR28" s="82"/>
      <c r="BS28" s="82"/>
      <c r="BT28" s="82"/>
      <c r="BU28" s="82"/>
      <c r="BV28" s="82"/>
      <c r="BW28" s="82"/>
      <c r="BX28" s="82"/>
      <c r="BY28" s="82"/>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82"/>
      <c r="BN29" s="82"/>
      <c r="BO29" s="82"/>
      <c r="BP29" s="82"/>
      <c r="BQ29" s="82"/>
      <c r="BR29" s="82"/>
      <c r="BS29" s="82"/>
      <c r="BT29" s="82"/>
      <c r="BU29" s="82"/>
      <c r="BV29" s="82"/>
      <c r="BW29" s="82"/>
      <c r="BX29" s="82"/>
      <c r="BY29" s="82"/>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82"/>
      <c r="BN30" s="82"/>
      <c r="BO30" s="82"/>
      <c r="BP30" s="82"/>
      <c r="BQ30" s="82"/>
      <c r="BR30" s="82"/>
      <c r="BS30" s="82"/>
      <c r="BT30" s="82"/>
      <c r="BU30" s="82"/>
      <c r="BV30" s="82"/>
      <c r="BW30" s="82"/>
      <c r="BX30" s="82"/>
      <c r="BY30" s="82"/>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82"/>
      <c r="BN31" s="82"/>
      <c r="BO31" s="82"/>
      <c r="BP31" s="82"/>
      <c r="BQ31" s="82"/>
      <c r="BR31" s="82"/>
      <c r="BS31" s="82"/>
      <c r="BT31" s="82"/>
      <c r="BU31" s="82"/>
      <c r="BV31" s="82"/>
      <c r="BW31" s="82"/>
      <c r="BX31" s="82"/>
      <c r="BY31" s="82"/>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82"/>
      <c r="BN32" s="82"/>
      <c r="BO32" s="82"/>
      <c r="BP32" s="82"/>
      <c r="BQ32" s="82"/>
      <c r="BR32" s="82"/>
      <c r="BS32" s="82"/>
      <c r="BT32" s="82"/>
      <c r="BU32" s="82"/>
      <c r="BV32" s="82"/>
      <c r="BW32" s="82"/>
      <c r="BX32" s="82"/>
      <c r="BY32" s="82"/>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82"/>
      <c r="BN33" s="82"/>
      <c r="BO33" s="82"/>
      <c r="BP33" s="82"/>
      <c r="BQ33" s="82"/>
      <c r="BR33" s="82"/>
      <c r="BS33" s="82"/>
      <c r="BT33" s="82"/>
      <c r="BU33" s="82"/>
      <c r="BV33" s="82"/>
      <c r="BW33" s="82"/>
      <c r="BX33" s="82"/>
      <c r="BY33" s="82"/>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82"/>
      <c r="BN34" s="82"/>
      <c r="BO34" s="82"/>
      <c r="BP34" s="82"/>
      <c r="BQ34" s="82"/>
      <c r="BR34" s="82"/>
      <c r="BS34" s="82"/>
      <c r="BT34" s="82"/>
      <c r="BU34" s="82"/>
      <c r="BV34" s="82"/>
      <c r="BW34" s="82"/>
      <c r="BX34" s="82"/>
      <c r="BY34" s="82"/>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82"/>
      <c r="BN35" s="82"/>
      <c r="BO35" s="82"/>
      <c r="BP35" s="82"/>
      <c r="BQ35" s="82"/>
      <c r="BR35" s="82"/>
      <c r="BS35" s="82"/>
      <c r="BT35" s="82"/>
      <c r="BU35" s="82"/>
      <c r="BV35" s="82"/>
      <c r="BW35" s="82"/>
      <c r="BX35" s="82"/>
      <c r="BY35" s="82"/>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82"/>
      <c r="BN36" s="82"/>
      <c r="BO36" s="82"/>
      <c r="BP36" s="82"/>
      <c r="BQ36" s="82"/>
      <c r="BR36" s="82"/>
      <c r="BS36" s="82"/>
      <c r="BT36" s="82"/>
      <c r="BU36" s="82"/>
      <c r="BV36" s="82"/>
      <c r="BW36" s="82"/>
      <c r="BX36" s="82"/>
      <c r="BY36" s="82"/>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82"/>
      <c r="BN37" s="82"/>
      <c r="BO37" s="82"/>
      <c r="BP37" s="82"/>
      <c r="BQ37" s="82"/>
      <c r="BR37" s="82"/>
      <c r="BS37" s="82"/>
      <c r="BT37" s="82"/>
      <c r="BU37" s="82"/>
      <c r="BV37" s="82"/>
      <c r="BW37" s="82"/>
      <c r="BX37" s="82"/>
      <c r="BY37" s="82"/>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82"/>
      <c r="BN38" s="82"/>
      <c r="BO38" s="82"/>
      <c r="BP38" s="82"/>
      <c r="BQ38" s="82"/>
      <c r="BR38" s="82"/>
      <c r="BS38" s="82"/>
      <c r="BT38" s="82"/>
      <c r="BU38" s="82"/>
      <c r="BV38" s="82"/>
      <c r="BW38" s="82"/>
      <c r="BX38" s="82"/>
      <c r="BY38" s="82"/>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82"/>
      <c r="BN39" s="82"/>
      <c r="BO39" s="82"/>
      <c r="BP39" s="82"/>
      <c r="BQ39" s="82"/>
      <c r="BR39" s="82"/>
      <c r="BS39" s="82"/>
      <c r="BT39" s="82"/>
      <c r="BU39" s="82"/>
      <c r="BV39" s="82"/>
      <c r="BW39" s="82"/>
      <c r="BX39" s="82"/>
      <c r="BY39" s="82"/>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82"/>
      <c r="BN40" s="82"/>
      <c r="BO40" s="82"/>
      <c r="BP40" s="82"/>
      <c r="BQ40" s="82"/>
      <c r="BR40" s="82"/>
      <c r="BS40" s="82"/>
      <c r="BT40" s="82"/>
      <c r="BU40" s="82"/>
      <c r="BV40" s="82"/>
      <c r="BW40" s="82"/>
      <c r="BX40" s="82"/>
      <c r="BY40" s="82"/>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82"/>
      <c r="BN41" s="82"/>
      <c r="BO41" s="82"/>
      <c r="BP41" s="82"/>
      <c r="BQ41" s="82"/>
      <c r="BR41" s="82"/>
      <c r="BS41" s="82"/>
      <c r="BT41" s="82"/>
      <c r="BU41" s="82"/>
      <c r="BV41" s="82"/>
      <c r="BW41" s="82"/>
      <c r="BX41" s="82"/>
      <c r="BY41" s="82"/>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82"/>
      <c r="BN42" s="82"/>
      <c r="BO42" s="82"/>
      <c r="BP42" s="82"/>
      <c r="BQ42" s="82"/>
      <c r="BR42" s="82"/>
      <c r="BS42" s="82"/>
      <c r="BT42" s="82"/>
      <c r="BU42" s="82"/>
      <c r="BV42" s="82"/>
      <c r="BW42" s="82"/>
      <c r="BX42" s="82"/>
      <c r="BY42" s="82"/>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82"/>
      <c r="BN43" s="82"/>
      <c r="BO43" s="82"/>
      <c r="BP43" s="82"/>
      <c r="BQ43" s="82"/>
      <c r="BR43" s="82"/>
      <c r="BS43" s="82"/>
      <c r="BT43" s="82"/>
      <c r="BU43" s="82"/>
      <c r="BV43" s="82"/>
      <c r="BW43" s="82"/>
      <c r="BX43" s="82"/>
      <c r="BY43" s="82"/>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0"/>
      <c r="BM44" s="61"/>
      <c r="BN44" s="61"/>
      <c r="BO44" s="61"/>
      <c r="BP44" s="61"/>
      <c r="BQ44" s="61"/>
      <c r="BR44" s="61"/>
      <c r="BS44" s="61"/>
      <c r="BT44" s="61"/>
      <c r="BU44" s="61"/>
      <c r="BV44" s="61"/>
      <c r="BW44" s="61"/>
      <c r="BX44" s="61"/>
      <c r="BY44" s="61"/>
      <c r="BZ44" s="62"/>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111</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113</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TUZ8jWwgv9ogyO21xZTCbQ/hN1X8gn0sCATzpz7b8mHLrtZGP2f1FTWbQMg4uhafi+uZqoiDC/josldrsVnNyQ==" saltValue="qiRxZIX0+EsHQSfqhY3VR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4" t="s">
        <v>50</v>
      </c>
      <c r="I3" s="85"/>
      <c r="J3" s="85"/>
      <c r="K3" s="85"/>
      <c r="L3" s="85"/>
      <c r="M3" s="85"/>
      <c r="N3" s="85"/>
      <c r="O3" s="85"/>
      <c r="P3" s="85"/>
      <c r="Q3" s="85"/>
      <c r="R3" s="85"/>
      <c r="S3" s="85"/>
      <c r="T3" s="85"/>
      <c r="U3" s="85"/>
      <c r="V3" s="85"/>
      <c r="W3" s="86"/>
      <c r="X3" s="90" t="s">
        <v>51</v>
      </c>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c r="DH3" s="83" t="s">
        <v>52</v>
      </c>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c r="EN3" s="83"/>
    </row>
    <row r="4" spans="1:144" x14ac:dyDescent="0.15">
      <c r="A4" s="15" t="s">
        <v>53</v>
      </c>
      <c r="B4" s="17"/>
      <c r="C4" s="17"/>
      <c r="D4" s="17"/>
      <c r="E4" s="17"/>
      <c r="F4" s="17"/>
      <c r="G4" s="17"/>
      <c r="H4" s="87"/>
      <c r="I4" s="88"/>
      <c r="J4" s="88"/>
      <c r="K4" s="88"/>
      <c r="L4" s="88"/>
      <c r="M4" s="88"/>
      <c r="N4" s="88"/>
      <c r="O4" s="88"/>
      <c r="P4" s="88"/>
      <c r="Q4" s="88"/>
      <c r="R4" s="88"/>
      <c r="S4" s="88"/>
      <c r="T4" s="88"/>
      <c r="U4" s="88"/>
      <c r="V4" s="88"/>
      <c r="W4" s="89"/>
      <c r="X4" s="83" t="s">
        <v>54</v>
      </c>
      <c r="Y4" s="83"/>
      <c r="Z4" s="83"/>
      <c r="AA4" s="83"/>
      <c r="AB4" s="83"/>
      <c r="AC4" s="83"/>
      <c r="AD4" s="83"/>
      <c r="AE4" s="83"/>
      <c r="AF4" s="83"/>
      <c r="AG4" s="83"/>
      <c r="AH4" s="83"/>
      <c r="AI4" s="83" t="s">
        <v>55</v>
      </c>
      <c r="AJ4" s="83"/>
      <c r="AK4" s="83"/>
      <c r="AL4" s="83"/>
      <c r="AM4" s="83"/>
      <c r="AN4" s="83"/>
      <c r="AO4" s="83"/>
      <c r="AP4" s="83"/>
      <c r="AQ4" s="83"/>
      <c r="AR4" s="83"/>
      <c r="AS4" s="83"/>
      <c r="AT4" s="83" t="s">
        <v>56</v>
      </c>
      <c r="AU4" s="83"/>
      <c r="AV4" s="83"/>
      <c r="AW4" s="83"/>
      <c r="AX4" s="83"/>
      <c r="AY4" s="83"/>
      <c r="AZ4" s="83"/>
      <c r="BA4" s="83"/>
      <c r="BB4" s="83"/>
      <c r="BC4" s="83"/>
      <c r="BD4" s="83"/>
      <c r="BE4" s="83" t="s">
        <v>57</v>
      </c>
      <c r="BF4" s="83"/>
      <c r="BG4" s="83"/>
      <c r="BH4" s="83"/>
      <c r="BI4" s="83"/>
      <c r="BJ4" s="83"/>
      <c r="BK4" s="83"/>
      <c r="BL4" s="83"/>
      <c r="BM4" s="83"/>
      <c r="BN4" s="83"/>
      <c r="BO4" s="83"/>
      <c r="BP4" s="83" t="s">
        <v>58</v>
      </c>
      <c r="BQ4" s="83"/>
      <c r="BR4" s="83"/>
      <c r="BS4" s="83"/>
      <c r="BT4" s="83"/>
      <c r="BU4" s="83"/>
      <c r="BV4" s="83"/>
      <c r="BW4" s="83"/>
      <c r="BX4" s="83"/>
      <c r="BY4" s="83"/>
      <c r="BZ4" s="83"/>
      <c r="CA4" s="83" t="s">
        <v>59</v>
      </c>
      <c r="CB4" s="83"/>
      <c r="CC4" s="83"/>
      <c r="CD4" s="83"/>
      <c r="CE4" s="83"/>
      <c r="CF4" s="83"/>
      <c r="CG4" s="83"/>
      <c r="CH4" s="83"/>
      <c r="CI4" s="83"/>
      <c r="CJ4" s="83"/>
      <c r="CK4" s="83"/>
      <c r="CL4" s="83" t="s">
        <v>60</v>
      </c>
      <c r="CM4" s="83"/>
      <c r="CN4" s="83"/>
      <c r="CO4" s="83"/>
      <c r="CP4" s="83"/>
      <c r="CQ4" s="83"/>
      <c r="CR4" s="83"/>
      <c r="CS4" s="83"/>
      <c r="CT4" s="83"/>
      <c r="CU4" s="83"/>
      <c r="CV4" s="83"/>
      <c r="CW4" s="83" t="s">
        <v>61</v>
      </c>
      <c r="CX4" s="83"/>
      <c r="CY4" s="83"/>
      <c r="CZ4" s="83"/>
      <c r="DA4" s="83"/>
      <c r="DB4" s="83"/>
      <c r="DC4" s="83"/>
      <c r="DD4" s="83"/>
      <c r="DE4" s="83"/>
      <c r="DF4" s="83"/>
      <c r="DG4" s="83"/>
      <c r="DH4" s="83" t="s">
        <v>62</v>
      </c>
      <c r="DI4" s="83"/>
      <c r="DJ4" s="83"/>
      <c r="DK4" s="83"/>
      <c r="DL4" s="83"/>
      <c r="DM4" s="83"/>
      <c r="DN4" s="83"/>
      <c r="DO4" s="83"/>
      <c r="DP4" s="83"/>
      <c r="DQ4" s="83"/>
      <c r="DR4" s="83"/>
      <c r="DS4" s="83" t="s">
        <v>63</v>
      </c>
      <c r="DT4" s="83"/>
      <c r="DU4" s="83"/>
      <c r="DV4" s="83"/>
      <c r="DW4" s="83"/>
      <c r="DX4" s="83"/>
      <c r="DY4" s="83"/>
      <c r="DZ4" s="83"/>
      <c r="EA4" s="83"/>
      <c r="EB4" s="83"/>
      <c r="EC4" s="83"/>
      <c r="ED4" s="83" t="s">
        <v>64</v>
      </c>
      <c r="EE4" s="83"/>
      <c r="EF4" s="83"/>
      <c r="EG4" s="83"/>
      <c r="EH4" s="83"/>
      <c r="EI4" s="83"/>
      <c r="EJ4" s="83"/>
      <c r="EK4" s="83"/>
      <c r="EL4" s="83"/>
      <c r="EM4" s="83"/>
      <c r="EN4" s="83"/>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2022</v>
      </c>
      <c r="C6" s="20">
        <f t="shared" ref="C6:W6" si="3">C7</f>
        <v>409251</v>
      </c>
      <c r="D6" s="20">
        <f t="shared" si="3"/>
        <v>46</v>
      </c>
      <c r="E6" s="20">
        <f t="shared" si="3"/>
        <v>1</v>
      </c>
      <c r="F6" s="20">
        <f t="shared" si="3"/>
        <v>0</v>
      </c>
      <c r="G6" s="20">
        <f t="shared" si="3"/>
        <v>1</v>
      </c>
      <c r="H6" s="20" t="str">
        <f t="shared" si="3"/>
        <v>福岡県　宗像地区事務組合</v>
      </c>
      <c r="I6" s="20" t="str">
        <f t="shared" si="3"/>
        <v>法適用</v>
      </c>
      <c r="J6" s="20" t="str">
        <f t="shared" si="3"/>
        <v>水道事業</v>
      </c>
      <c r="K6" s="20" t="str">
        <f t="shared" si="3"/>
        <v>末端給水事業</v>
      </c>
      <c r="L6" s="20" t="str">
        <f t="shared" si="3"/>
        <v>A3</v>
      </c>
      <c r="M6" s="20" t="str">
        <f t="shared" si="3"/>
        <v>非設置</v>
      </c>
      <c r="N6" s="21" t="str">
        <f t="shared" si="3"/>
        <v>-</v>
      </c>
      <c r="O6" s="21">
        <f t="shared" si="3"/>
        <v>89.16</v>
      </c>
      <c r="P6" s="21">
        <f t="shared" si="3"/>
        <v>87.2</v>
      </c>
      <c r="Q6" s="21">
        <f t="shared" si="3"/>
        <v>4093</v>
      </c>
      <c r="R6" s="21" t="str">
        <f t="shared" si="3"/>
        <v>-</v>
      </c>
      <c r="S6" s="21" t="str">
        <f t="shared" si="3"/>
        <v>-</v>
      </c>
      <c r="T6" s="21" t="str">
        <f t="shared" si="3"/>
        <v>-</v>
      </c>
      <c r="U6" s="21">
        <f t="shared" si="3"/>
        <v>144161</v>
      </c>
      <c r="V6" s="21">
        <f t="shared" si="3"/>
        <v>73.599999999999994</v>
      </c>
      <c r="W6" s="21">
        <f t="shared" si="3"/>
        <v>1958.71</v>
      </c>
      <c r="X6" s="22">
        <f>IF(X7="",NA(),X7)</f>
        <v>117.85</v>
      </c>
      <c r="Y6" s="22">
        <f t="shared" ref="Y6:AG6" si="4">IF(Y7="",NA(),Y7)</f>
        <v>125.19</v>
      </c>
      <c r="Z6" s="22">
        <f t="shared" si="4"/>
        <v>120.85</v>
      </c>
      <c r="AA6" s="22">
        <f t="shared" si="4"/>
        <v>115.8</v>
      </c>
      <c r="AB6" s="22">
        <f t="shared" si="4"/>
        <v>114.58</v>
      </c>
      <c r="AC6" s="22">
        <f t="shared" si="4"/>
        <v>113.82</v>
      </c>
      <c r="AD6" s="22">
        <f t="shared" si="4"/>
        <v>112.82</v>
      </c>
      <c r="AE6" s="22">
        <f t="shared" si="4"/>
        <v>111.21</v>
      </c>
      <c r="AF6" s="22">
        <f t="shared" si="4"/>
        <v>111.89</v>
      </c>
      <c r="AG6" s="22">
        <f t="shared" si="4"/>
        <v>109.99</v>
      </c>
      <c r="AH6" s="21" t="str">
        <f>IF(AH7="","",IF(AH7="-","【-】","【"&amp;SUBSTITUTE(TEXT(AH7,"#,##0.00"),"-","△")&amp;"】"))</f>
        <v>【108.70】</v>
      </c>
      <c r="AI6" s="21">
        <f>IF(AI7="",NA(),AI7)</f>
        <v>0</v>
      </c>
      <c r="AJ6" s="21">
        <f t="shared" ref="AJ6:AR6" si="5">IF(AJ7="",NA(),AJ7)</f>
        <v>0</v>
      </c>
      <c r="AK6" s="21">
        <f t="shared" si="5"/>
        <v>0</v>
      </c>
      <c r="AL6" s="21">
        <f t="shared" si="5"/>
        <v>0</v>
      </c>
      <c r="AM6" s="21">
        <f t="shared" si="5"/>
        <v>0</v>
      </c>
      <c r="AN6" s="21">
        <f t="shared" si="5"/>
        <v>0</v>
      </c>
      <c r="AO6" s="21">
        <f t="shared" si="5"/>
        <v>0</v>
      </c>
      <c r="AP6" s="21">
        <f t="shared" si="5"/>
        <v>0</v>
      </c>
      <c r="AQ6" s="22">
        <f t="shared" si="5"/>
        <v>0.45</v>
      </c>
      <c r="AR6" s="21">
        <f t="shared" si="5"/>
        <v>0</v>
      </c>
      <c r="AS6" s="21" t="str">
        <f>IF(AS7="","",IF(AS7="-","【-】","【"&amp;SUBSTITUTE(TEXT(AS7,"#,##0.00"),"-","△")&amp;"】"))</f>
        <v>【1.34】</v>
      </c>
      <c r="AT6" s="22">
        <f>IF(AT7="",NA(),AT7)</f>
        <v>422.61</v>
      </c>
      <c r="AU6" s="22">
        <f t="shared" ref="AU6:BC6" si="6">IF(AU7="",NA(),AU7)</f>
        <v>557.75</v>
      </c>
      <c r="AV6" s="22">
        <f t="shared" si="6"/>
        <v>719.28</v>
      </c>
      <c r="AW6" s="22">
        <f t="shared" si="6"/>
        <v>615.04999999999995</v>
      </c>
      <c r="AX6" s="22">
        <f t="shared" si="6"/>
        <v>530.55999999999995</v>
      </c>
      <c r="AY6" s="22">
        <f t="shared" si="6"/>
        <v>335.6</v>
      </c>
      <c r="AZ6" s="22">
        <f t="shared" si="6"/>
        <v>358.91</v>
      </c>
      <c r="BA6" s="22">
        <f t="shared" si="6"/>
        <v>360.96</v>
      </c>
      <c r="BB6" s="22">
        <f t="shared" si="6"/>
        <v>351.29</v>
      </c>
      <c r="BC6" s="22">
        <f t="shared" si="6"/>
        <v>364.24</v>
      </c>
      <c r="BD6" s="21" t="str">
        <f>IF(BD7="","",IF(BD7="-","【-】","【"&amp;SUBSTITUTE(TEXT(BD7,"#,##0.00"),"-","△")&amp;"】"))</f>
        <v>【252.29】</v>
      </c>
      <c r="BE6" s="22">
        <f>IF(BE7="",NA(),BE7)</f>
        <v>140.88999999999999</v>
      </c>
      <c r="BF6" s="22">
        <f t="shared" ref="BF6:BN6" si="7">IF(BF7="",NA(),BF7)</f>
        <v>150.38</v>
      </c>
      <c r="BG6" s="22">
        <f t="shared" si="7"/>
        <v>133.31</v>
      </c>
      <c r="BH6" s="22">
        <f t="shared" si="7"/>
        <v>122.16</v>
      </c>
      <c r="BI6" s="22">
        <f t="shared" si="7"/>
        <v>111.38</v>
      </c>
      <c r="BJ6" s="22">
        <f t="shared" si="7"/>
        <v>258.26</v>
      </c>
      <c r="BK6" s="22">
        <f t="shared" si="7"/>
        <v>247.27</v>
      </c>
      <c r="BL6" s="22">
        <f t="shared" si="7"/>
        <v>239.18</v>
      </c>
      <c r="BM6" s="22">
        <f t="shared" si="7"/>
        <v>236.29</v>
      </c>
      <c r="BN6" s="22">
        <f t="shared" si="7"/>
        <v>238.77</v>
      </c>
      <c r="BO6" s="21" t="str">
        <f>IF(BO7="","",IF(BO7="-","【-】","【"&amp;SUBSTITUTE(TEXT(BO7,"#,##0.00"),"-","△")&amp;"】"))</f>
        <v>【268.07】</v>
      </c>
      <c r="BP6" s="22">
        <f>IF(BP7="",NA(),BP7)</f>
        <v>107.8</v>
      </c>
      <c r="BQ6" s="22">
        <f t="shared" ref="BQ6:BY6" si="8">IF(BQ7="",NA(),BQ7)</f>
        <v>117.56</v>
      </c>
      <c r="BR6" s="22">
        <f t="shared" si="8"/>
        <v>113.64</v>
      </c>
      <c r="BS6" s="22">
        <f t="shared" si="8"/>
        <v>107.23</v>
      </c>
      <c r="BT6" s="22">
        <f t="shared" si="8"/>
        <v>105.21</v>
      </c>
      <c r="BU6" s="22">
        <f t="shared" si="8"/>
        <v>106.07</v>
      </c>
      <c r="BV6" s="22">
        <f t="shared" si="8"/>
        <v>105.34</v>
      </c>
      <c r="BW6" s="22">
        <f t="shared" si="8"/>
        <v>101.89</v>
      </c>
      <c r="BX6" s="22">
        <f t="shared" si="8"/>
        <v>104.33</v>
      </c>
      <c r="BY6" s="22">
        <f t="shared" si="8"/>
        <v>98.85</v>
      </c>
      <c r="BZ6" s="21" t="str">
        <f>IF(BZ7="","",IF(BZ7="-","【-】","【"&amp;SUBSTITUTE(TEXT(BZ7,"#,##0.00"),"-","△")&amp;"】"))</f>
        <v>【97.47】</v>
      </c>
      <c r="CA6" s="22">
        <f>IF(CA7="",NA(),CA7)</f>
        <v>191.16</v>
      </c>
      <c r="CB6" s="22">
        <f t="shared" ref="CB6:CJ6" si="9">IF(CB7="",NA(),CB7)</f>
        <v>175.17</v>
      </c>
      <c r="CC6" s="22">
        <f t="shared" si="9"/>
        <v>180.51</v>
      </c>
      <c r="CD6" s="22">
        <f t="shared" si="9"/>
        <v>191.55</v>
      </c>
      <c r="CE6" s="22">
        <f t="shared" si="9"/>
        <v>195.49</v>
      </c>
      <c r="CF6" s="22">
        <f t="shared" si="9"/>
        <v>159.22</v>
      </c>
      <c r="CG6" s="22">
        <f t="shared" si="9"/>
        <v>159.6</v>
      </c>
      <c r="CH6" s="22">
        <f t="shared" si="9"/>
        <v>156.32</v>
      </c>
      <c r="CI6" s="22">
        <f t="shared" si="9"/>
        <v>157.4</v>
      </c>
      <c r="CJ6" s="22">
        <f t="shared" si="9"/>
        <v>162.61000000000001</v>
      </c>
      <c r="CK6" s="21" t="str">
        <f>IF(CK7="","",IF(CK7="-","【-】","【"&amp;SUBSTITUTE(TEXT(CK7,"#,##0.00"),"-","△")&amp;"】"))</f>
        <v>【174.75】</v>
      </c>
      <c r="CL6" s="22">
        <f>IF(CL7="",NA(),CL7)</f>
        <v>65.64</v>
      </c>
      <c r="CM6" s="22">
        <f t="shared" ref="CM6:CU6" si="10">IF(CM7="",NA(),CM7)</f>
        <v>80.83</v>
      </c>
      <c r="CN6" s="22">
        <f t="shared" si="10"/>
        <v>84.41</v>
      </c>
      <c r="CO6" s="22">
        <f t="shared" si="10"/>
        <v>84.48</v>
      </c>
      <c r="CP6" s="22">
        <f t="shared" si="10"/>
        <v>84.57</v>
      </c>
      <c r="CQ6" s="22">
        <f t="shared" si="10"/>
        <v>62.83</v>
      </c>
      <c r="CR6" s="22">
        <f t="shared" si="10"/>
        <v>62.05</v>
      </c>
      <c r="CS6" s="22">
        <f t="shared" si="10"/>
        <v>63.23</v>
      </c>
      <c r="CT6" s="22">
        <f t="shared" si="10"/>
        <v>62.59</v>
      </c>
      <c r="CU6" s="22">
        <f t="shared" si="10"/>
        <v>61.81</v>
      </c>
      <c r="CV6" s="21" t="str">
        <f>IF(CV7="","",IF(CV7="-","【-】","【"&amp;SUBSTITUTE(TEXT(CV7,"#,##0.00"),"-","△")&amp;"】"))</f>
        <v>【59.97】</v>
      </c>
      <c r="CW6" s="22">
        <f>IF(CW7="",NA(),CW7)</f>
        <v>90.88</v>
      </c>
      <c r="CX6" s="22">
        <f t="shared" ref="CX6:DF6" si="11">IF(CX7="",NA(),CX7)</f>
        <v>91.06</v>
      </c>
      <c r="CY6" s="22">
        <f t="shared" si="11"/>
        <v>90.33</v>
      </c>
      <c r="CZ6" s="22">
        <f t="shared" si="11"/>
        <v>90.68</v>
      </c>
      <c r="DA6" s="22">
        <f t="shared" si="11"/>
        <v>90.7</v>
      </c>
      <c r="DB6" s="22">
        <f t="shared" si="11"/>
        <v>88.86</v>
      </c>
      <c r="DC6" s="22">
        <f t="shared" si="11"/>
        <v>89.11</v>
      </c>
      <c r="DD6" s="22">
        <f t="shared" si="11"/>
        <v>89.35</v>
      </c>
      <c r="DE6" s="22">
        <f t="shared" si="11"/>
        <v>89.7</v>
      </c>
      <c r="DF6" s="22">
        <f t="shared" si="11"/>
        <v>89.24</v>
      </c>
      <c r="DG6" s="21" t="str">
        <f>IF(DG7="","",IF(DG7="-","【-】","【"&amp;SUBSTITUTE(TEXT(DG7,"#,##0.00"),"-","△")&amp;"】"))</f>
        <v>【89.76】</v>
      </c>
      <c r="DH6" s="22">
        <f>IF(DH7="",NA(),DH7)</f>
        <v>51.67</v>
      </c>
      <c r="DI6" s="22">
        <f t="shared" ref="DI6:DQ6" si="12">IF(DI7="",NA(),DI7)</f>
        <v>50.63</v>
      </c>
      <c r="DJ6" s="22">
        <f t="shared" si="12"/>
        <v>51.94</v>
      </c>
      <c r="DK6" s="22">
        <f t="shared" si="12"/>
        <v>52.99</v>
      </c>
      <c r="DL6" s="22">
        <f t="shared" si="12"/>
        <v>54.05</v>
      </c>
      <c r="DM6" s="22">
        <f t="shared" si="12"/>
        <v>47.89</v>
      </c>
      <c r="DN6" s="22">
        <f t="shared" si="12"/>
        <v>48.69</v>
      </c>
      <c r="DO6" s="22">
        <f t="shared" si="12"/>
        <v>49.62</v>
      </c>
      <c r="DP6" s="22">
        <f t="shared" si="12"/>
        <v>50.5</v>
      </c>
      <c r="DQ6" s="22">
        <f t="shared" si="12"/>
        <v>51.28</v>
      </c>
      <c r="DR6" s="21" t="str">
        <f>IF(DR7="","",IF(DR7="-","【-】","【"&amp;SUBSTITUTE(TEXT(DR7,"#,##0.00"),"-","△")&amp;"】"))</f>
        <v>【51.51】</v>
      </c>
      <c r="DS6" s="22">
        <f>IF(DS7="",NA(),DS7)</f>
        <v>18.36</v>
      </c>
      <c r="DT6" s="22">
        <f t="shared" ref="DT6:EB6" si="13">IF(DT7="",NA(),DT7)</f>
        <v>15.36</v>
      </c>
      <c r="DU6" s="22">
        <f t="shared" si="13"/>
        <v>15.42</v>
      </c>
      <c r="DV6" s="22">
        <f t="shared" si="13"/>
        <v>16.03</v>
      </c>
      <c r="DW6" s="22">
        <f t="shared" si="13"/>
        <v>21.57</v>
      </c>
      <c r="DX6" s="22">
        <f t="shared" si="13"/>
        <v>16.899999999999999</v>
      </c>
      <c r="DY6" s="22">
        <f t="shared" si="13"/>
        <v>18.260000000000002</v>
      </c>
      <c r="DZ6" s="22">
        <f t="shared" si="13"/>
        <v>19.510000000000002</v>
      </c>
      <c r="EA6" s="22">
        <f t="shared" si="13"/>
        <v>21.19</v>
      </c>
      <c r="EB6" s="22">
        <f t="shared" si="13"/>
        <v>22.64</v>
      </c>
      <c r="EC6" s="21" t="str">
        <f>IF(EC7="","",IF(EC7="-","【-】","【"&amp;SUBSTITUTE(TEXT(EC7,"#,##0.00"),"-","△")&amp;"】"))</f>
        <v>【23.75】</v>
      </c>
      <c r="ED6" s="22">
        <f>IF(ED7="",NA(),ED7)</f>
        <v>2.76</v>
      </c>
      <c r="EE6" s="22">
        <f t="shared" ref="EE6:EM6" si="14">IF(EE7="",NA(),EE7)</f>
        <v>1.78</v>
      </c>
      <c r="EF6" s="22">
        <f t="shared" si="14"/>
        <v>0.44</v>
      </c>
      <c r="EG6" s="22">
        <f t="shared" si="14"/>
        <v>0.65</v>
      </c>
      <c r="EH6" s="22">
        <f t="shared" si="14"/>
        <v>0.52</v>
      </c>
      <c r="EI6" s="22">
        <f t="shared" si="14"/>
        <v>0.72</v>
      </c>
      <c r="EJ6" s="22">
        <f t="shared" si="14"/>
        <v>0.66</v>
      </c>
      <c r="EK6" s="22">
        <f t="shared" si="14"/>
        <v>0.67</v>
      </c>
      <c r="EL6" s="22">
        <f t="shared" si="14"/>
        <v>0.62</v>
      </c>
      <c r="EM6" s="22">
        <f t="shared" si="14"/>
        <v>0.6</v>
      </c>
      <c r="EN6" s="21" t="str">
        <f>IF(EN7="","",IF(EN7="-","【-】","【"&amp;SUBSTITUTE(TEXT(EN7,"#,##0.00"),"-","△")&amp;"】"))</f>
        <v>【0.67】</v>
      </c>
    </row>
    <row r="7" spans="1:144" s="23" customFormat="1" x14ac:dyDescent="0.15">
      <c r="A7" s="15"/>
      <c r="B7" s="24">
        <v>2022</v>
      </c>
      <c r="C7" s="24">
        <v>409251</v>
      </c>
      <c r="D7" s="24">
        <v>46</v>
      </c>
      <c r="E7" s="24">
        <v>1</v>
      </c>
      <c r="F7" s="24">
        <v>0</v>
      </c>
      <c r="G7" s="24">
        <v>1</v>
      </c>
      <c r="H7" s="24" t="s">
        <v>93</v>
      </c>
      <c r="I7" s="24" t="s">
        <v>94</v>
      </c>
      <c r="J7" s="24" t="s">
        <v>95</v>
      </c>
      <c r="K7" s="24" t="s">
        <v>96</v>
      </c>
      <c r="L7" s="24" t="s">
        <v>97</v>
      </c>
      <c r="M7" s="24" t="s">
        <v>98</v>
      </c>
      <c r="N7" s="25" t="s">
        <v>99</v>
      </c>
      <c r="O7" s="25">
        <v>89.16</v>
      </c>
      <c r="P7" s="25">
        <v>87.2</v>
      </c>
      <c r="Q7" s="25">
        <v>4093</v>
      </c>
      <c r="R7" s="25" t="s">
        <v>99</v>
      </c>
      <c r="S7" s="25" t="s">
        <v>99</v>
      </c>
      <c r="T7" s="25" t="s">
        <v>99</v>
      </c>
      <c r="U7" s="25">
        <v>144161</v>
      </c>
      <c r="V7" s="25">
        <v>73.599999999999994</v>
      </c>
      <c r="W7" s="25">
        <v>1958.71</v>
      </c>
      <c r="X7" s="25">
        <v>117.85</v>
      </c>
      <c r="Y7" s="25">
        <v>125.19</v>
      </c>
      <c r="Z7" s="25">
        <v>120.85</v>
      </c>
      <c r="AA7" s="25">
        <v>115.8</v>
      </c>
      <c r="AB7" s="25">
        <v>114.58</v>
      </c>
      <c r="AC7" s="25">
        <v>113.82</v>
      </c>
      <c r="AD7" s="25">
        <v>112.82</v>
      </c>
      <c r="AE7" s="25">
        <v>111.21</v>
      </c>
      <c r="AF7" s="25">
        <v>111.89</v>
      </c>
      <c r="AG7" s="25">
        <v>109.99</v>
      </c>
      <c r="AH7" s="25">
        <v>108.7</v>
      </c>
      <c r="AI7" s="25">
        <v>0</v>
      </c>
      <c r="AJ7" s="25">
        <v>0</v>
      </c>
      <c r="AK7" s="25">
        <v>0</v>
      </c>
      <c r="AL7" s="25">
        <v>0</v>
      </c>
      <c r="AM7" s="25">
        <v>0</v>
      </c>
      <c r="AN7" s="25">
        <v>0</v>
      </c>
      <c r="AO7" s="25">
        <v>0</v>
      </c>
      <c r="AP7" s="25">
        <v>0</v>
      </c>
      <c r="AQ7" s="25">
        <v>0.45</v>
      </c>
      <c r="AR7" s="25">
        <v>0</v>
      </c>
      <c r="AS7" s="25">
        <v>1.34</v>
      </c>
      <c r="AT7" s="25">
        <v>422.61</v>
      </c>
      <c r="AU7" s="25">
        <v>557.75</v>
      </c>
      <c r="AV7" s="25">
        <v>719.28</v>
      </c>
      <c r="AW7" s="25">
        <v>615.04999999999995</v>
      </c>
      <c r="AX7" s="25">
        <v>530.55999999999995</v>
      </c>
      <c r="AY7" s="25">
        <v>335.6</v>
      </c>
      <c r="AZ7" s="25">
        <v>358.91</v>
      </c>
      <c r="BA7" s="25">
        <v>360.96</v>
      </c>
      <c r="BB7" s="25">
        <v>351.29</v>
      </c>
      <c r="BC7" s="25">
        <v>364.24</v>
      </c>
      <c r="BD7" s="25">
        <v>252.29</v>
      </c>
      <c r="BE7" s="25">
        <v>140.88999999999999</v>
      </c>
      <c r="BF7" s="25">
        <v>150.38</v>
      </c>
      <c r="BG7" s="25">
        <v>133.31</v>
      </c>
      <c r="BH7" s="25">
        <v>122.16</v>
      </c>
      <c r="BI7" s="25">
        <v>111.38</v>
      </c>
      <c r="BJ7" s="25">
        <v>258.26</v>
      </c>
      <c r="BK7" s="25">
        <v>247.27</v>
      </c>
      <c r="BL7" s="25">
        <v>239.18</v>
      </c>
      <c r="BM7" s="25">
        <v>236.29</v>
      </c>
      <c r="BN7" s="25">
        <v>238.77</v>
      </c>
      <c r="BO7" s="25">
        <v>268.07</v>
      </c>
      <c r="BP7" s="25">
        <v>107.8</v>
      </c>
      <c r="BQ7" s="25">
        <v>117.56</v>
      </c>
      <c r="BR7" s="25">
        <v>113.64</v>
      </c>
      <c r="BS7" s="25">
        <v>107.23</v>
      </c>
      <c r="BT7" s="25">
        <v>105.21</v>
      </c>
      <c r="BU7" s="25">
        <v>106.07</v>
      </c>
      <c r="BV7" s="25">
        <v>105.34</v>
      </c>
      <c r="BW7" s="25">
        <v>101.89</v>
      </c>
      <c r="BX7" s="25">
        <v>104.33</v>
      </c>
      <c r="BY7" s="25">
        <v>98.85</v>
      </c>
      <c r="BZ7" s="25">
        <v>97.47</v>
      </c>
      <c r="CA7" s="25">
        <v>191.16</v>
      </c>
      <c r="CB7" s="25">
        <v>175.17</v>
      </c>
      <c r="CC7" s="25">
        <v>180.51</v>
      </c>
      <c r="CD7" s="25">
        <v>191.55</v>
      </c>
      <c r="CE7" s="25">
        <v>195.49</v>
      </c>
      <c r="CF7" s="25">
        <v>159.22</v>
      </c>
      <c r="CG7" s="25">
        <v>159.6</v>
      </c>
      <c r="CH7" s="25">
        <v>156.32</v>
      </c>
      <c r="CI7" s="25">
        <v>157.4</v>
      </c>
      <c r="CJ7" s="25">
        <v>162.61000000000001</v>
      </c>
      <c r="CK7" s="25">
        <v>174.75</v>
      </c>
      <c r="CL7" s="25">
        <v>65.64</v>
      </c>
      <c r="CM7" s="25">
        <v>80.83</v>
      </c>
      <c r="CN7" s="25">
        <v>84.41</v>
      </c>
      <c r="CO7" s="25">
        <v>84.48</v>
      </c>
      <c r="CP7" s="25">
        <v>84.57</v>
      </c>
      <c r="CQ7" s="25">
        <v>62.83</v>
      </c>
      <c r="CR7" s="25">
        <v>62.05</v>
      </c>
      <c r="CS7" s="25">
        <v>63.23</v>
      </c>
      <c r="CT7" s="25">
        <v>62.59</v>
      </c>
      <c r="CU7" s="25">
        <v>61.81</v>
      </c>
      <c r="CV7" s="25">
        <v>59.97</v>
      </c>
      <c r="CW7" s="25">
        <v>90.88</v>
      </c>
      <c r="CX7" s="25">
        <v>91.06</v>
      </c>
      <c r="CY7" s="25">
        <v>90.33</v>
      </c>
      <c r="CZ7" s="25">
        <v>90.68</v>
      </c>
      <c r="DA7" s="25">
        <v>90.7</v>
      </c>
      <c r="DB7" s="25">
        <v>88.86</v>
      </c>
      <c r="DC7" s="25">
        <v>89.11</v>
      </c>
      <c r="DD7" s="25">
        <v>89.35</v>
      </c>
      <c r="DE7" s="25">
        <v>89.7</v>
      </c>
      <c r="DF7" s="25">
        <v>89.24</v>
      </c>
      <c r="DG7" s="25">
        <v>89.76</v>
      </c>
      <c r="DH7" s="25">
        <v>51.67</v>
      </c>
      <c r="DI7" s="25">
        <v>50.63</v>
      </c>
      <c r="DJ7" s="25">
        <v>51.94</v>
      </c>
      <c r="DK7" s="25">
        <v>52.99</v>
      </c>
      <c r="DL7" s="25">
        <v>54.05</v>
      </c>
      <c r="DM7" s="25">
        <v>47.89</v>
      </c>
      <c r="DN7" s="25">
        <v>48.69</v>
      </c>
      <c r="DO7" s="25">
        <v>49.62</v>
      </c>
      <c r="DP7" s="25">
        <v>50.5</v>
      </c>
      <c r="DQ7" s="25">
        <v>51.28</v>
      </c>
      <c r="DR7" s="25">
        <v>51.51</v>
      </c>
      <c r="DS7" s="25">
        <v>18.36</v>
      </c>
      <c r="DT7" s="25">
        <v>15.36</v>
      </c>
      <c r="DU7" s="25">
        <v>15.42</v>
      </c>
      <c r="DV7" s="25">
        <v>16.03</v>
      </c>
      <c r="DW7" s="25">
        <v>21.57</v>
      </c>
      <c r="DX7" s="25">
        <v>16.899999999999999</v>
      </c>
      <c r="DY7" s="25">
        <v>18.260000000000002</v>
      </c>
      <c r="DZ7" s="25">
        <v>19.510000000000002</v>
      </c>
      <c r="EA7" s="25">
        <v>21.19</v>
      </c>
      <c r="EB7" s="25">
        <v>22.64</v>
      </c>
      <c r="EC7" s="25">
        <v>23.75</v>
      </c>
      <c r="ED7" s="25">
        <v>2.76</v>
      </c>
      <c r="EE7" s="25">
        <v>1.78</v>
      </c>
      <c r="EF7" s="25">
        <v>0.44</v>
      </c>
      <c r="EG7" s="25">
        <v>0.65</v>
      </c>
      <c r="EH7" s="25">
        <v>0.52</v>
      </c>
      <c r="EI7" s="25">
        <v>0.72</v>
      </c>
      <c r="EJ7" s="25">
        <v>0.66</v>
      </c>
      <c r="EK7" s="25">
        <v>0.67</v>
      </c>
      <c r="EL7" s="25">
        <v>0.62</v>
      </c>
      <c r="EM7" s="25">
        <v>0.6</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105</v>
      </c>
    </row>
    <row r="12" spans="1:144" x14ac:dyDescent="0.15">
      <c r="B12">
        <v>1</v>
      </c>
      <c r="C12">
        <v>1</v>
      </c>
      <c r="D12">
        <v>2</v>
      </c>
      <c r="E12">
        <v>3</v>
      </c>
      <c r="F12">
        <v>4</v>
      </c>
      <c r="G12" t="s">
        <v>106</v>
      </c>
    </row>
    <row r="13" spans="1:144" x14ac:dyDescent="0.15">
      <c r="B13" t="s">
        <v>107</v>
      </c>
      <c r="C13" t="s">
        <v>108</v>
      </c>
      <c r="D13" t="s">
        <v>109</v>
      </c>
      <c r="E13" t="s">
        <v>108</v>
      </c>
      <c r="F13" t="s">
        <v>108</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山本　峻也</cp:lastModifiedBy>
  <cp:lastPrinted>2024-01-18T05:31:14Z</cp:lastPrinted>
  <dcterms:created xsi:type="dcterms:W3CDTF">2023-12-05T01:01:14Z</dcterms:created>
  <dcterms:modified xsi:type="dcterms:W3CDTF">2024-01-31T04:18:29Z</dcterms:modified>
  <cp:category/>
</cp:coreProperties>
</file>