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J:\営業課POST\◆管理係\8 照会・回答\★照会回答\理財係\公営企業に係る「経営比較分析表」\R5年度（R4決算）\"/>
    </mc:Choice>
  </mc:AlternateContent>
  <xr:revisionPtr revIDLastSave="0" documentId="13_ncr:1_{BCEEBF66-6DBE-4D35-92C3-E8EB627D372B}" xr6:coauthVersionLast="36" xr6:coauthVersionMax="36" xr10:uidLastSave="{00000000-0000-0000-0000-000000000000}"/>
  <workbookProtection workbookAlgorithmName="SHA-512" workbookHashValue="tnrJ4lvtz4TLaOrhf7ODagk5KccAne+5UtEag9uCMtWXin3kZ8jckOQiNgIKPHqCZBvPSotlnKtjJXGG3w5j8A==" workbookSaltValue="khe6LvTgxlkc2y5+F0Iomw==" workbookSpinCount="100000" lockStructure="1"/>
  <bookViews>
    <workbookView xWindow="0" yWindow="0" windowWidth="19200" windowHeight="1329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G85" i="4"/>
  <c r="F85" i="4"/>
  <c r="BB10" i="4"/>
  <c r="AL10" i="4"/>
  <c r="W10" i="4"/>
  <c r="P10" i="4"/>
  <c r="BB8" i="4"/>
  <c r="AT8" i="4"/>
  <c r="AD8" i="4"/>
  <c r="W8" i="4"/>
  <c r="P8" i="4"/>
  <c r="B8" i="4"/>
  <c r="B6" i="4"/>
</calcChain>
</file>

<file path=xl/sharedStrings.xml><?xml version="1.0" encoding="utf-8"?>
<sst xmlns="http://schemas.openxmlformats.org/spreadsheetml/2006/main" count="319" uniqueCount="115">
  <si>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</si>
  <si>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</si>
  <si>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</si>
  <si>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</si>
  <si>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</si>
  <si>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</si>
  <si>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</si>
  <si>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</si>
  <si>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</si>
  <si>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</si>
  <si>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</si>
  <si>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</si>
  <si>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</si>
  <si>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</si>
  <si>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</si>
  <si>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</si>
  <si>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</si>
  <si>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</si>
  <si>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</si>
  <si>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</si>
  <si>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</si>
  <si>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</si>
  <si>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</si>
  <si>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</si>
  <si>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</si>
  <si>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</si>
  <si>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</si>
  <si>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</si>
  <si>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</si>
  <si>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</si>
  <si>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</si>
  <si>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</si>
  <si>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</si>
  <si>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</si>
  <si>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</si>
  <si>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</si>
  <si>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</si>
  <si>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</si>
  <si>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</si>
  <si>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</si>
  <si>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</si>
  <si>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</si>
  <si>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</si>
  <si>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</si>
  <si>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</si>
  <si>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</si>
  <si>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</si>
  <si>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</si>
  <si>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</si>
  <si>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</si>
  <si>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</si>
  <si>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</si>
  <si>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</si>
  <si>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</si>
  <si>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</si>
  <si>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</si>
  <si>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</si>
  <si>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</si>
  <si>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</si>
  <si>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</si>
  <si>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</si>
  <si>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</si>
  <si>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</si>
  <si>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</si>
  <si>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</si>
  <si>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</si>
  <si>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</si>
  <si>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</si>
  <si>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</si>
  <si>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</si>
  <si>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</si>
  <si>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</si>
  <si>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</si>
  <si>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</si>
  <si>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</si>
  <si>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</si>
  <si>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</si>
  <si>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</si>
  <si>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</si>
  <si>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</si>
  <si>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</si>
  <si>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</si>
  <si>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</si>
  <si>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</si>
  <si>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</si>
  <si>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</si>
  <si>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</si>
  <si>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</si>
  <si>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</si>
  <si>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</si>
  <si>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</si>
  <si>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</si>
  <si>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</si>
  <si>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宗像地区事務組合</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</si>
  <si>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</si>
  <si>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</si>
  <si>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</si>
  <si>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</si>
  <si>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</si>
  <si>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</si>
  <si>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</si>
  <si>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</si>
  <si>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</si>
  <si>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</si>
  <si>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</si>
  <si>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</si>
  <si>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</si>
  <si>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</si>
  <si>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</si>
  <si>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</si>
  <si>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</si>
  <si>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</si>
  <si>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本木簡易水道事業は令和４年度に地方公営企業法を適用した。これにより経営指標の算出方法が令和３年度以前とは異なるため、令和３年度以前の数値は0となっている。
①経常収支比率
　経常収支比率が高いほど利益率が高いことを示す指数で、本木簡易水道は66％程度である。これは法適用後に前年度消費税の還付を受けることができたため、構成市である福津市からの繰入金が少なかったことに起因している。
③流動比率・④企業債残高対給水収益比率
　流動比率（流動資産／流動負債）は、短期的な債務に対する支払能力を示す指数であり、平均を上回っている。これについても、法適用化により前年度分の消費税の還付を受けたことが影響している。
　企業債残高対給水収益比率は、平均を上回っている。令和２年度から令和５年度にかけて、本木では福津市の事業である下水道布設工事との共設による配水管布設工事を進めている。この布設替工事では企業債を財源として活用しており、令和４年度も企業債の借入を行っている。そのため企業債残高が増加したことが数値に影響している。
⑤料金回収率
　構成市（福津市）の施策として、事業収支による不足分については福津市からの基準外繰入により賄っているため、料金回収率は100％を下回っている。
⑥給水原価
　類似団体と比較して、低い数値となっている。これは本木の水源は水質が良く、浄水施設を必要としていないことに起因している。
⑦施設使用率
　類似団体と比較して高く、施設の利用状況や規模は適正であると言える。
⑧有収率
　類似団体の平均と同程度の数値となっている。また、前年と比較してほぼ横ばいである。</t>
    <rPh sb="1" eb="9">
      <t>モトギカンイスイドウジギョウ</t>
    </rPh>
    <rPh sb="10" eb="12">
      <t>レイワ</t>
    </rPh>
    <rPh sb="13" eb="15">
      <t>ネンド</t>
    </rPh>
    <rPh sb="16" eb="23">
      <t>チホウコウエイキギョウホウ</t>
    </rPh>
    <rPh sb="34" eb="38">
      <t>ケイエイシヒョウ</t>
    </rPh>
    <rPh sb="39" eb="43">
      <t>サンシュツホウホウ</t>
    </rPh>
    <rPh sb="53" eb="54">
      <t>コト</t>
    </rPh>
    <rPh sb="59" eb="61">
      <t>レイワ</t>
    </rPh>
    <rPh sb="62" eb="64">
      <t>ネンド</t>
    </rPh>
    <rPh sb="64" eb="66">
      <t>イゼン</t>
    </rPh>
    <rPh sb="67" eb="69">
      <t>スウチ</t>
    </rPh>
    <rPh sb="114" eb="120">
      <t>モトギカンイスイドウ</t>
    </rPh>
    <rPh sb="123" eb="125">
      <t>テイド</t>
    </rPh>
    <rPh sb="132" eb="136">
      <t>ホウテキヨウカ</t>
    </rPh>
    <rPh sb="136" eb="137">
      <t>ゴ</t>
    </rPh>
    <rPh sb="144" eb="146">
      <t>カンプ</t>
    </rPh>
    <rPh sb="147" eb="148">
      <t>ウ</t>
    </rPh>
    <rPh sb="159" eb="162">
      <t>コウセイシ</t>
    </rPh>
    <rPh sb="165" eb="168">
      <t>フクツシ</t>
    </rPh>
    <rPh sb="171" eb="174">
      <t>クリイレキン</t>
    </rPh>
    <rPh sb="175" eb="176">
      <t>スク</t>
    </rPh>
    <rPh sb="184" eb="186">
      <t>キイン</t>
    </rPh>
    <rPh sb="252" eb="254">
      <t>ヘイキン</t>
    </rPh>
    <rPh sb="255" eb="257">
      <t>ウワマワ</t>
    </rPh>
    <rPh sb="270" eb="274">
      <t>ホウテキヨウカ</t>
    </rPh>
    <rPh sb="277" eb="280">
      <t>ゼンネンド</t>
    </rPh>
    <rPh sb="281" eb="282">
      <t>ブン</t>
    </rPh>
    <rPh sb="286" eb="288">
      <t>カンプ</t>
    </rPh>
    <rPh sb="289" eb="290">
      <t>ウ</t>
    </rPh>
    <rPh sb="295" eb="297">
      <t>エイキョウ</t>
    </rPh>
    <rPh sb="318" eb="320">
      <t>ヘイキン</t>
    </rPh>
    <rPh sb="321" eb="323">
      <t>ウワマワ</t>
    </rPh>
    <rPh sb="346" eb="348">
      <t>モトギ</t>
    </rPh>
    <rPh sb="350" eb="353">
      <t>フクツシ</t>
    </rPh>
    <rPh sb="354" eb="356">
      <t>ジギョウ</t>
    </rPh>
    <rPh sb="359" eb="366">
      <t>ゲスイドウフセツコウジ</t>
    </rPh>
    <rPh sb="368" eb="370">
      <t>キョウセツ</t>
    </rPh>
    <rPh sb="373" eb="380">
      <t>ハイスイカンフセツコウジ</t>
    </rPh>
    <rPh sb="381" eb="382">
      <t>スス</t>
    </rPh>
    <rPh sb="389" eb="392">
      <t>フセツガ</t>
    </rPh>
    <rPh sb="392" eb="394">
      <t>コウジ</t>
    </rPh>
    <rPh sb="396" eb="399">
      <t>キギョウサイ</t>
    </rPh>
    <rPh sb="400" eb="402">
      <t>ザイゲン</t>
    </rPh>
    <rPh sb="405" eb="407">
      <t>カツヨウ</t>
    </rPh>
    <rPh sb="414" eb="416">
      <t>ネンド</t>
    </rPh>
    <rPh sb="421" eb="423">
      <t>カリイレ</t>
    </rPh>
    <rPh sb="424" eb="425">
      <t>オコナ</t>
    </rPh>
    <rPh sb="440" eb="442">
      <t>ゾウカ</t>
    </rPh>
    <rPh sb="447" eb="449">
      <t>スウチ</t>
    </rPh>
    <rPh sb="450" eb="452">
      <t>エイキョウ</t>
    </rPh>
    <rPh sb="475" eb="477">
      <t>シサク</t>
    </rPh>
    <rPh sb="568" eb="570">
      <t>モトギ</t>
    </rPh>
    <rPh sb="571" eb="573">
      <t>スイゲン</t>
    </rPh>
    <rPh sb="574" eb="576">
      <t>スイシツ</t>
    </rPh>
    <rPh sb="577" eb="578">
      <t>ヨ</t>
    </rPh>
    <rPh sb="580" eb="584">
      <t>ジョウスイシセツ</t>
    </rPh>
    <rPh sb="585" eb="587">
      <t>ヒツヨウ</t>
    </rPh>
    <rPh sb="596" eb="598">
      <t>キイン</t>
    </rPh>
    <rPh sb="652" eb="656">
      <t>ルイジダンタイ</t>
    </rPh>
    <rPh sb="657" eb="659">
      <t>ヘイキン</t>
    </rPh>
    <rPh sb="660" eb="663">
      <t>ドウテイド</t>
    </rPh>
    <rPh sb="664" eb="666">
      <t>スウチ</t>
    </rPh>
    <rPh sb="676" eb="678">
      <t>ゼンネン</t>
    </rPh>
    <rPh sb="679" eb="681">
      <t>ヒカク</t>
    </rPh>
    <rPh sb="685" eb="686">
      <t>ヨコ</t>
    </rPh>
    <phoneticPr fontId="4"/>
  </si>
  <si>
    <t>①有形固定資産減価償却率
　令和４年度に法適用したため数値が低くなっている。償却資産の老朽化の指標としては参考とならない。
②管路経年化率・③管路更新率
　管路の経年化率は平均よりも高く、管路の更新工事の必要性を表している。本木簡易水道では令和２年度から福津市下水道の布設に合わせて管路の更新を進めている。そのため、管路更新率は平均よりも高い。</t>
    <rPh sb="63" eb="69">
      <t>カンロケイネンカリツ</t>
    </rPh>
    <rPh sb="78" eb="80">
      <t>カンロ</t>
    </rPh>
    <rPh sb="81" eb="85">
      <t>ケイネンカリツ</t>
    </rPh>
    <rPh sb="86" eb="88">
      <t>ヘイキン</t>
    </rPh>
    <rPh sb="91" eb="92">
      <t>タカ</t>
    </rPh>
    <rPh sb="94" eb="96">
      <t>カンロ</t>
    </rPh>
    <rPh sb="97" eb="99">
      <t>コウシン</t>
    </rPh>
    <rPh sb="99" eb="101">
      <t>コウジ</t>
    </rPh>
    <rPh sb="102" eb="105">
      <t>ヒツヨウセイ</t>
    </rPh>
    <rPh sb="106" eb="107">
      <t>アラワ</t>
    </rPh>
    <rPh sb="112" eb="116">
      <t>モトギカンイ</t>
    </rPh>
    <rPh sb="116" eb="118">
      <t>スイドウ</t>
    </rPh>
    <rPh sb="158" eb="160">
      <t>カンロ</t>
    </rPh>
    <rPh sb="164" eb="166">
      <t>ヘイキン</t>
    </rPh>
    <rPh sb="169" eb="170">
      <t>タカ</t>
    </rPh>
    <phoneticPr fontId="4"/>
  </si>
  <si>
    <t xml:space="preserve">　本木簡易水道は、国からは簡易水道の法適用が要請されているところであり、令和４年度より法適用をおこなった。
　構成市（福津市）からの「基準外繰入」により成り立っており、今後の経営方針については福津市と協議を進めていくところである。
</t>
    <rPh sb="20" eb="21">
      <t>ヨウ</t>
    </rPh>
    <rPh sb="45" eb="46">
      <t>ヨウ</t>
    </rPh>
    <rPh sb="87" eb="91">
      <t>ケイエイホウシン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</si>
</sst>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22.65</c:v>
                </c:pt>
              </c:numCache>
            </c:numRef>
          </c:val>
          <c:extLst>
            <c:ext xmlns:c16="http://schemas.microsoft.com/office/drawing/2014/chart" uri="{C3380CC4-5D6E-409C-BE32-E72D297353CC}">
              <c16:uniqueId val="{00000000-BDCF-47E6-97FB-F8CBC323F00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0.23</c:v>
                </c:pt>
              </c:numCache>
            </c:numRef>
          </c:val>
          <c:smooth val="0"/>
          <c:extLst>
            <c:ext xmlns:c16="http://schemas.microsoft.com/office/drawing/2014/chart" uri="{C3380CC4-5D6E-409C-BE32-E72D297353CC}">
              <c16:uniqueId val="{00000001-BDCF-47E6-97FB-F8CBC323F00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0</c:v>
                </c:pt>
                <c:pt idx="2">
                  <c:v>0</c:v>
                </c:pt>
                <c:pt idx="3">
                  <c:v>0</c:v>
                </c:pt>
                <c:pt idx="4">
                  <c:v>88.79</c:v>
                </c:pt>
              </c:numCache>
            </c:numRef>
          </c:val>
          <c:extLst>
            <c:ext xmlns:c16="http://schemas.microsoft.com/office/drawing/2014/chart" uri="{C3380CC4-5D6E-409C-BE32-E72D297353CC}">
              <c16:uniqueId val="{00000000-33BF-448D-8DB8-594F9160F2A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50.95</c:v>
                </c:pt>
              </c:numCache>
            </c:numRef>
          </c:val>
          <c:smooth val="0"/>
          <c:extLst>
            <c:ext xmlns:c16="http://schemas.microsoft.com/office/drawing/2014/chart" uri="{C3380CC4-5D6E-409C-BE32-E72D297353CC}">
              <c16:uniqueId val="{00000001-33BF-448D-8DB8-594F9160F2A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0</c:v>
                </c:pt>
                <c:pt idx="2">
                  <c:v>0</c:v>
                </c:pt>
                <c:pt idx="3">
                  <c:v>0</c:v>
                </c:pt>
                <c:pt idx="4">
                  <c:v>61.56</c:v>
                </c:pt>
              </c:numCache>
            </c:numRef>
          </c:val>
          <c:extLst>
            <c:ext xmlns:c16="http://schemas.microsoft.com/office/drawing/2014/chart" uri="{C3380CC4-5D6E-409C-BE32-E72D297353CC}">
              <c16:uniqueId val="{00000000-E0F2-455F-AABD-671FA3736C6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61</c:v>
                </c:pt>
              </c:numCache>
            </c:numRef>
          </c:val>
          <c:smooth val="0"/>
          <c:extLst>
            <c:ext xmlns:c16="http://schemas.microsoft.com/office/drawing/2014/chart" uri="{C3380CC4-5D6E-409C-BE32-E72D297353CC}">
              <c16:uniqueId val="{00000001-E0F2-455F-AABD-671FA3736C6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0</c:v>
                </c:pt>
                <c:pt idx="2">
                  <c:v>0</c:v>
                </c:pt>
                <c:pt idx="3">
                  <c:v>0</c:v>
                </c:pt>
                <c:pt idx="4">
                  <c:v>66.38</c:v>
                </c:pt>
              </c:numCache>
            </c:numRef>
          </c:val>
          <c:extLst>
            <c:ext xmlns:c16="http://schemas.microsoft.com/office/drawing/2014/chart" uri="{C3380CC4-5D6E-409C-BE32-E72D297353CC}">
              <c16:uniqueId val="{00000000-316A-4061-8FEC-783271DFCBE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101.23</c:v>
                </c:pt>
              </c:numCache>
            </c:numRef>
          </c:val>
          <c:smooth val="0"/>
          <c:extLst>
            <c:ext xmlns:c16="http://schemas.microsoft.com/office/drawing/2014/chart" uri="{C3380CC4-5D6E-409C-BE32-E72D297353CC}">
              <c16:uniqueId val="{00000001-316A-4061-8FEC-783271DFCBE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0</c:v>
                </c:pt>
                <c:pt idx="2">
                  <c:v>0</c:v>
                </c:pt>
                <c:pt idx="3">
                  <c:v>0</c:v>
                </c:pt>
                <c:pt idx="4">
                  <c:v>3.67</c:v>
                </c:pt>
              </c:numCache>
            </c:numRef>
          </c:val>
          <c:extLst>
            <c:ext xmlns:c16="http://schemas.microsoft.com/office/drawing/2014/chart" uri="{C3380CC4-5D6E-409C-BE32-E72D297353CC}">
              <c16:uniqueId val="{00000000-2E8B-4C5A-9453-794D08954E2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30.82</c:v>
                </c:pt>
              </c:numCache>
            </c:numRef>
          </c:val>
          <c:smooth val="0"/>
          <c:extLst>
            <c:ext xmlns:c16="http://schemas.microsoft.com/office/drawing/2014/chart" uri="{C3380CC4-5D6E-409C-BE32-E72D297353CC}">
              <c16:uniqueId val="{00000001-2E8B-4C5A-9453-794D08954E2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38.15</c:v>
                </c:pt>
              </c:numCache>
            </c:numRef>
          </c:val>
          <c:extLst>
            <c:ext xmlns:c16="http://schemas.microsoft.com/office/drawing/2014/chart" uri="{C3380CC4-5D6E-409C-BE32-E72D297353CC}">
              <c16:uniqueId val="{00000000-4962-43D2-94E4-63DD8E55EA5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14.28</c:v>
                </c:pt>
              </c:numCache>
            </c:numRef>
          </c:val>
          <c:smooth val="0"/>
          <c:extLst>
            <c:ext xmlns:c16="http://schemas.microsoft.com/office/drawing/2014/chart" uri="{C3380CC4-5D6E-409C-BE32-E72D297353CC}">
              <c16:uniqueId val="{00000001-4962-43D2-94E4-63DD8E55EA5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283-4755-9400-A92BEB94870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155.18</c:v>
                </c:pt>
              </c:numCache>
            </c:numRef>
          </c:val>
          <c:smooth val="0"/>
          <c:extLst>
            <c:ext xmlns:c16="http://schemas.microsoft.com/office/drawing/2014/chart" uri="{C3380CC4-5D6E-409C-BE32-E72D297353CC}">
              <c16:uniqueId val="{00000001-5283-4755-9400-A92BEB94870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0</c:v>
                </c:pt>
                <c:pt idx="2">
                  <c:v>0</c:v>
                </c:pt>
                <c:pt idx="3">
                  <c:v>0</c:v>
                </c:pt>
                <c:pt idx="4">
                  <c:v>130.19999999999999</c:v>
                </c:pt>
              </c:numCache>
            </c:numRef>
          </c:val>
          <c:extLst>
            <c:ext xmlns:c16="http://schemas.microsoft.com/office/drawing/2014/chart" uri="{C3380CC4-5D6E-409C-BE32-E72D297353CC}">
              <c16:uniqueId val="{00000000-5404-470B-A483-086C9BF6EFF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118.28</c:v>
                </c:pt>
              </c:numCache>
            </c:numRef>
          </c:val>
          <c:smooth val="0"/>
          <c:extLst>
            <c:ext xmlns:c16="http://schemas.microsoft.com/office/drawing/2014/chart" uri="{C3380CC4-5D6E-409C-BE32-E72D297353CC}">
              <c16:uniqueId val="{00000001-5404-470B-A483-086C9BF6EFF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0</c:v>
                </c:pt>
                <c:pt idx="3">
                  <c:v>0</c:v>
                </c:pt>
                <c:pt idx="4">
                  <c:v>9312.84</c:v>
                </c:pt>
              </c:numCache>
            </c:numRef>
          </c:val>
          <c:extLst>
            <c:ext xmlns:c16="http://schemas.microsoft.com/office/drawing/2014/chart" uri="{C3380CC4-5D6E-409C-BE32-E72D297353CC}">
              <c16:uniqueId val="{00000000-EDD8-4B86-8AE9-90AAB36250E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1456.79</c:v>
                </c:pt>
              </c:numCache>
            </c:numRef>
          </c:val>
          <c:smooth val="0"/>
          <c:extLst>
            <c:ext xmlns:c16="http://schemas.microsoft.com/office/drawing/2014/chart" uri="{C3380CC4-5D6E-409C-BE32-E72D297353CC}">
              <c16:uniqueId val="{00000001-EDD8-4B86-8AE9-90AAB36250E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0</c:v>
                </c:pt>
                <c:pt idx="2">
                  <c:v>0</c:v>
                </c:pt>
                <c:pt idx="3">
                  <c:v>0</c:v>
                </c:pt>
                <c:pt idx="4">
                  <c:v>19.690000000000001</c:v>
                </c:pt>
              </c:numCache>
            </c:numRef>
          </c:val>
          <c:extLst>
            <c:ext xmlns:c16="http://schemas.microsoft.com/office/drawing/2014/chart" uri="{C3380CC4-5D6E-409C-BE32-E72D297353CC}">
              <c16:uniqueId val="{00000000-B2DD-4265-B4F4-6A1D272C3BB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35.33</c:v>
                </c:pt>
              </c:numCache>
            </c:numRef>
          </c:val>
          <c:smooth val="0"/>
          <c:extLst>
            <c:ext xmlns:c16="http://schemas.microsoft.com/office/drawing/2014/chart" uri="{C3380CC4-5D6E-409C-BE32-E72D297353CC}">
              <c16:uniqueId val="{00000001-B2DD-4265-B4F4-6A1D272C3BB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0</c:v>
                </c:pt>
                <c:pt idx="2">
                  <c:v>0</c:v>
                </c:pt>
                <c:pt idx="3">
                  <c:v>0</c:v>
                </c:pt>
                <c:pt idx="4">
                  <c:v>187.41</c:v>
                </c:pt>
              </c:numCache>
            </c:numRef>
          </c:val>
          <c:extLst>
            <c:ext xmlns:c16="http://schemas.microsoft.com/office/drawing/2014/chart" uri="{C3380CC4-5D6E-409C-BE32-E72D297353CC}">
              <c16:uniqueId val="{00000000-16B4-4A98-9AC3-E6D9DD3A644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491.45</c:v>
                </c:pt>
              </c:numCache>
            </c:numRef>
          </c:val>
          <c:smooth val="0"/>
          <c:extLst>
            <c:ext xmlns:c16="http://schemas.microsoft.com/office/drawing/2014/chart" uri="{C3380CC4-5D6E-409C-BE32-E72D297353CC}">
              <c16:uniqueId val="{00000001-16B4-4A98-9AC3-E6D9DD3A644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【1,090.93】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【18.76】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21" zoomScale="77" zoomScaleNormal="77"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福岡県　宗像地区事務組合</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簡易水道事業</v>
      </c>
      <c r="Q8" s="44"/>
      <c r="R8" s="44"/>
      <c r="S8" s="44"/>
      <c r="T8" s="44"/>
      <c r="U8" s="44"/>
      <c r="V8" s="44"/>
      <c r="W8" s="44" t="str">
        <f>データ!$L$6</f>
        <v>C4</v>
      </c>
      <c r="X8" s="44"/>
      <c r="Y8" s="44"/>
      <c r="Z8" s="44"/>
      <c r="AA8" s="44"/>
      <c r="AB8" s="44"/>
      <c r="AC8" s="44"/>
      <c r="AD8" s="44" t="str">
        <f>データ!$M$6</f>
        <v>非設置</v>
      </c>
      <c r="AE8" s="44"/>
      <c r="AF8" s="44"/>
      <c r="AG8" s="44"/>
      <c r="AH8" s="44"/>
      <c r="AI8" s="44"/>
      <c r="AJ8" s="44"/>
      <c r="AK8" s="2"/>
      <c r="AL8" s="45" t="str">
        <f>データ!$R$6</f>
        <v>-</v>
      </c>
      <c r="AM8" s="45"/>
      <c r="AN8" s="45"/>
      <c r="AO8" s="45"/>
      <c r="AP8" s="45"/>
      <c r="AQ8" s="45"/>
      <c r="AR8" s="45"/>
      <c r="AS8" s="45"/>
      <c r="AT8" s="46" t="str">
        <f>データ!$S$6</f>
        <v>-</v>
      </c>
      <c r="AU8" s="47"/>
      <c r="AV8" s="47"/>
      <c r="AW8" s="47"/>
      <c r="AX8" s="47"/>
      <c r="AY8" s="47"/>
      <c r="AZ8" s="47"/>
      <c r="BA8" s="47"/>
      <c r="BB8" s="48" t="str">
        <f>データ!$T$6</f>
        <v>-</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42.41</v>
      </c>
      <c r="J10" s="47"/>
      <c r="K10" s="47"/>
      <c r="L10" s="47"/>
      <c r="M10" s="47"/>
      <c r="N10" s="47"/>
      <c r="O10" s="81"/>
      <c r="P10" s="48">
        <f>データ!$P$6</f>
        <v>0.5</v>
      </c>
      <c r="Q10" s="48"/>
      <c r="R10" s="48"/>
      <c r="S10" s="48"/>
      <c r="T10" s="48"/>
      <c r="U10" s="48"/>
      <c r="V10" s="48"/>
      <c r="W10" s="45">
        <f>データ!$Q$6</f>
        <v>726</v>
      </c>
      <c r="X10" s="45"/>
      <c r="Y10" s="45"/>
      <c r="Z10" s="45"/>
      <c r="AA10" s="45"/>
      <c r="AB10" s="45"/>
      <c r="AC10" s="45"/>
      <c r="AD10" s="2"/>
      <c r="AE10" s="2"/>
      <c r="AF10" s="2"/>
      <c r="AG10" s="2"/>
      <c r="AH10" s="2"/>
      <c r="AI10" s="2"/>
      <c r="AJ10" s="2"/>
      <c r="AK10" s="2"/>
      <c r="AL10" s="45">
        <f>データ!$U$6</f>
        <v>345</v>
      </c>
      <c r="AM10" s="45"/>
      <c r="AN10" s="45"/>
      <c r="AO10" s="45"/>
      <c r="AP10" s="45"/>
      <c r="AQ10" s="45"/>
      <c r="AR10" s="45"/>
      <c r="AS10" s="45"/>
      <c r="AT10" s="46">
        <f>データ!$V$6</f>
        <v>0.75</v>
      </c>
      <c r="AU10" s="47"/>
      <c r="AV10" s="47"/>
      <c r="AW10" s="47"/>
      <c r="AX10" s="47"/>
      <c r="AY10" s="47"/>
      <c r="AZ10" s="47"/>
      <c r="BA10" s="47"/>
      <c r="BB10" s="48">
        <f>データ!$W$6</f>
        <v>460</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112</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【104.96】</v>
      </c>
      <c r="F85" s="13" t="str">
        <f>データ!AS6</f>
        <v>【30.67】</v>
      </c>
      <c r="G85" s="13" t="str">
        <f>データ!BD6</f>
        <v>【195.24】</v>
      </c>
      <c r="H85" s="13" t="str">
        <f>データ!BO6</f>
        <v>【1,090.93】</v>
      </c>
      <c r="I85" s="13" t="str">
        <f>データ!BZ6</f>
        <v>【58.61】</v>
      </c>
      <c r="J85" s="13" t="str">
        <f>データ!CK6</f>
        <v>【274.97】</v>
      </c>
      <c r="K85" s="13" t="str">
        <f>データ!CV6</f>
        <v>【52.36】</v>
      </c>
      <c r="L85" s="13" t="str">
        <f>データ!DG6</f>
        <v>【73.88】</v>
      </c>
      <c r="M85" s="13" t="str">
        <f>データ!DR6</f>
        <v>【39.30】</v>
      </c>
      <c r="N85" s="13" t="str">
        <f>データ!EC6</f>
        <v>【18.76】</v>
      </c>
      <c r="O85" s="13" t="str">
        <f>データ!EN6</f>
        <v>【0.65】</v>
      </c>
    </row>
  </sheetData>
  <sheetProtection algorithmName="SHA-512" hashValue="fXFju8wUMZE2rL5MDrgA9I7aFUT/Qmhg2BO8p/imnaMT+nELikLGWoglt/3ir9ToqgUg1UtrVv9rs1CI74vZQQ==" saltValue="3nXni4XX8p+whYUirhS0n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409251</v>
      </c>
      <c r="D6" s="20">
        <f t="shared" si="3"/>
        <v>46</v>
      </c>
      <c r="E6" s="20">
        <f t="shared" si="3"/>
        <v>1</v>
      </c>
      <c r="F6" s="20">
        <f t="shared" si="3"/>
        <v>0</v>
      </c>
      <c r="G6" s="20">
        <f t="shared" si="3"/>
        <v>5</v>
      </c>
      <c r="H6" s="20" t="str">
        <f t="shared" si="3"/>
        <v>福岡県　宗像地区事務組合</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42.41</v>
      </c>
      <c r="P6" s="21">
        <f t="shared" si="3"/>
        <v>0.5</v>
      </c>
      <c r="Q6" s="21">
        <f t="shared" si="3"/>
        <v>726</v>
      </c>
      <c r="R6" s="21" t="str">
        <f t="shared" si="3"/>
        <v>-</v>
      </c>
      <c r="S6" s="21" t="str">
        <f t="shared" si="3"/>
        <v>-</v>
      </c>
      <c r="T6" s="21" t="str">
        <f t="shared" si="3"/>
        <v>-</v>
      </c>
      <c r="U6" s="21">
        <f t="shared" si="3"/>
        <v>345</v>
      </c>
      <c r="V6" s="21">
        <f t="shared" si="3"/>
        <v>0.75</v>
      </c>
      <c r="W6" s="21">
        <f t="shared" si="3"/>
        <v>460</v>
      </c>
      <c r="X6" s="22" t="str">
        <f>IF(X7="",NA(),X7)</f>
        <v>-</v>
      </c>
      <c r="Y6" s="22" t="str">
        <f t="shared" ref="Y6:AG6" si="4">IF(Y7="",NA(),Y7)</f>
        <v>-</v>
      </c>
      <c r="Z6" s="22" t="str">
        <f t="shared" si="4"/>
        <v>-</v>
      </c>
      <c r="AA6" s="22" t="str">
        <f t="shared" si="4"/>
        <v>-</v>
      </c>
      <c r="AB6" s="22">
        <f t="shared" si="4"/>
        <v>66.38</v>
      </c>
      <c r="AC6" s="22" t="str">
        <f t="shared" si="4"/>
        <v>-</v>
      </c>
      <c r="AD6" s="22" t="str">
        <f t="shared" si="4"/>
        <v>-</v>
      </c>
      <c r="AE6" s="22" t="str">
        <f t="shared" si="4"/>
        <v>-</v>
      </c>
      <c r="AF6" s="22" t="str">
        <f t="shared" si="4"/>
        <v>-</v>
      </c>
      <c r="AG6" s="22">
        <f t="shared" si="4"/>
        <v>101.23</v>
      </c>
      <c r="AH6" s="21" t="str">
        <f>IF(AH7="","",IF(AH7="-","【-】","【"&amp;SUBSTITUTE(TEXT(AH7,"#,##0.00"),"-","△")&amp;"】"))</f>
        <v>【104.96】</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155.18</v>
      </c>
      <c r="AS6" s="21" t="str">
        <f>IF(AS7="","",IF(AS7="-","【-】","【"&amp;SUBSTITUTE(TEXT(AS7,"#,##0.00"),"-","△")&amp;"】"))</f>
        <v>【30.67】</v>
      </c>
      <c r="AT6" s="22" t="str">
        <f>IF(AT7="",NA(),AT7)</f>
        <v>-</v>
      </c>
      <c r="AU6" s="22" t="str">
        <f t="shared" ref="AU6:BC6" si="6">IF(AU7="",NA(),AU7)</f>
        <v>-</v>
      </c>
      <c r="AV6" s="22" t="str">
        <f t="shared" si="6"/>
        <v>-</v>
      </c>
      <c r="AW6" s="22" t="str">
        <f t="shared" si="6"/>
        <v>-</v>
      </c>
      <c r="AX6" s="22">
        <f t="shared" si="6"/>
        <v>130.19999999999999</v>
      </c>
      <c r="AY6" s="22" t="str">
        <f t="shared" si="6"/>
        <v>-</v>
      </c>
      <c r="AZ6" s="22" t="str">
        <f t="shared" si="6"/>
        <v>-</v>
      </c>
      <c r="BA6" s="22" t="str">
        <f t="shared" si="6"/>
        <v>-</v>
      </c>
      <c r="BB6" s="22" t="str">
        <f t="shared" si="6"/>
        <v>-</v>
      </c>
      <c r="BC6" s="22">
        <f t="shared" si="6"/>
        <v>118.28</v>
      </c>
      <c r="BD6" s="21" t="str">
        <f>IF(BD7="","",IF(BD7="-","【-】","【"&amp;SUBSTITUTE(TEXT(BD7,"#,##0.00"),"-","△")&amp;"】"))</f>
        <v>【195.24】</v>
      </c>
      <c r="BE6" s="22" t="str">
        <f>IF(BE7="",NA(),BE7)</f>
        <v>-</v>
      </c>
      <c r="BF6" s="22" t="str">
        <f t="shared" ref="BF6:BN6" si="7">IF(BF7="",NA(),BF7)</f>
        <v>-</v>
      </c>
      <c r="BG6" s="22" t="str">
        <f t="shared" si="7"/>
        <v>-</v>
      </c>
      <c r="BH6" s="22" t="str">
        <f t="shared" si="7"/>
        <v>-</v>
      </c>
      <c r="BI6" s="22">
        <f t="shared" si="7"/>
        <v>9312.84</v>
      </c>
      <c r="BJ6" s="22" t="str">
        <f t="shared" si="7"/>
        <v>-</v>
      </c>
      <c r="BK6" s="22" t="str">
        <f t="shared" si="7"/>
        <v>-</v>
      </c>
      <c r="BL6" s="22" t="str">
        <f t="shared" si="7"/>
        <v>-</v>
      </c>
      <c r="BM6" s="22" t="str">
        <f t="shared" si="7"/>
        <v>-</v>
      </c>
      <c r="BN6" s="22">
        <f t="shared" si="7"/>
        <v>1456.79</v>
      </c>
      <c r="BO6" s="21" t="str">
        <f>IF(BO7="","",IF(BO7="-","【-】","【"&amp;SUBSTITUTE(TEXT(BO7,"#,##0.00"),"-","△")&amp;"】"))</f>
        <v>【1,090.93】</v>
      </c>
      <c r="BP6" s="22" t="str">
        <f>IF(BP7="",NA(),BP7)</f>
        <v>-</v>
      </c>
      <c r="BQ6" s="22" t="str">
        <f t="shared" ref="BQ6:BY6" si="8">IF(BQ7="",NA(),BQ7)</f>
        <v>-</v>
      </c>
      <c r="BR6" s="22" t="str">
        <f t="shared" si="8"/>
        <v>-</v>
      </c>
      <c r="BS6" s="22" t="str">
        <f t="shared" si="8"/>
        <v>-</v>
      </c>
      <c r="BT6" s="22">
        <f t="shared" si="8"/>
        <v>19.690000000000001</v>
      </c>
      <c r="BU6" s="22" t="str">
        <f t="shared" si="8"/>
        <v>-</v>
      </c>
      <c r="BV6" s="22" t="str">
        <f t="shared" si="8"/>
        <v>-</v>
      </c>
      <c r="BW6" s="22" t="str">
        <f t="shared" si="8"/>
        <v>-</v>
      </c>
      <c r="BX6" s="22" t="str">
        <f t="shared" si="8"/>
        <v>-</v>
      </c>
      <c r="BY6" s="22">
        <f t="shared" si="8"/>
        <v>35.33</v>
      </c>
      <c r="BZ6" s="21" t="str">
        <f>IF(BZ7="","",IF(BZ7="-","【-】","【"&amp;SUBSTITUTE(TEXT(BZ7,"#,##0.00"),"-","△")&amp;"】"))</f>
        <v>【58.61】</v>
      </c>
      <c r="CA6" s="22" t="str">
        <f>IF(CA7="",NA(),CA7)</f>
        <v>-</v>
      </c>
      <c r="CB6" s="22" t="str">
        <f t="shared" ref="CB6:CJ6" si="9">IF(CB7="",NA(),CB7)</f>
        <v>-</v>
      </c>
      <c r="CC6" s="22" t="str">
        <f t="shared" si="9"/>
        <v>-</v>
      </c>
      <c r="CD6" s="22" t="str">
        <f t="shared" si="9"/>
        <v>-</v>
      </c>
      <c r="CE6" s="22">
        <f t="shared" si="9"/>
        <v>187.41</v>
      </c>
      <c r="CF6" s="22" t="str">
        <f t="shared" si="9"/>
        <v>-</v>
      </c>
      <c r="CG6" s="22" t="str">
        <f t="shared" si="9"/>
        <v>-</v>
      </c>
      <c r="CH6" s="22" t="str">
        <f t="shared" si="9"/>
        <v>-</v>
      </c>
      <c r="CI6" s="22" t="str">
        <f t="shared" si="9"/>
        <v>-</v>
      </c>
      <c r="CJ6" s="22">
        <f t="shared" si="9"/>
        <v>491.45</v>
      </c>
      <c r="CK6" s="21" t="str">
        <f>IF(CK7="","",IF(CK7="-","【-】","【"&amp;SUBSTITUTE(TEXT(CK7,"#,##0.00"),"-","△")&amp;"】"))</f>
        <v>【274.97】</v>
      </c>
      <c r="CL6" s="22" t="str">
        <f>IF(CL7="",NA(),CL7)</f>
        <v>-</v>
      </c>
      <c r="CM6" s="22" t="str">
        <f t="shared" ref="CM6:CU6" si="10">IF(CM7="",NA(),CM7)</f>
        <v>-</v>
      </c>
      <c r="CN6" s="22" t="str">
        <f t="shared" si="10"/>
        <v>-</v>
      </c>
      <c r="CO6" s="22" t="str">
        <f t="shared" si="10"/>
        <v>-</v>
      </c>
      <c r="CP6" s="22">
        <f t="shared" si="10"/>
        <v>88.79</v>
      </c>
      <c r="CQ6" s="22" t="str">
        <f t="shared" si="10"/>
        <v>-</v>
      </c>
      <c r="CR6" s="22" t="str">
        <f t="shared" si="10"/>
        <v>-</v>
      </c>
      <c r="CS6" s="22" t="str">
        <f t="shared" si="10"/>
        <v>-</v>
      </c>
      <c r="CT6" s="22" t="str">
        <f t="shared" si="10"/>
        <v>-</v>
      </c>
      <c r="CU6" s="22">
        <f t="shared" si="10"/>
        <v>50.95</v>
      </c>
      <c r="CV6" s="21" t="str">
        <f>IF(CV7="","",IF(CV7="-","【-】","【"&amp;SUBSTITUTE(TEXT(CV7,"#,##0.00"),"-","△")&amp;"】"))</f>
        <v>【52.36】</v>
      </c>
      <c r="CW6" s="22" t="str">
        <f>IF(CW7="",NA(),CW7)</f>
        <v>-</v>
      </c>
      <c r="CX6" s="22" t="str">
        <f t="shared" ref="CX6:DF6" si="11">IF(CX7="",NA(),CX7)</f>
        <v>-</v>
      </c>
      <c r="CY6" s="22" t="str">
        <f t="shared" si="11"/>
        <v>-</v>
      </c>
      <c r="CZ6" s="22" t="str">
        <f t="shared" si="11"/>
        <v>-</v>
      </c>
      <c r="DA6" s="22">
        <f t="shared" si="11"/>
        <v>61.56</v>
      </c>
      <c r="DB6" s="22" t="str">
        <f t="shared" si="11"/>
        <v>-</v>
      </c>
      <c r="DC6" s="22" t="str">
        <f t="shared" si="11"/>
        <v>-</v>
      </c>
      <c r="DD6" s="22" t="str">
        <f t="shared" si="11"/>
        <v>-</v>
      </c>
      <c r="DE6" s="22" t="str">
        <f t="shared" si="11"/>
        <v>-</v>
      </c>
      <c r="DF6" s="22">
        <f t="shared" si="11"/>
        <v>61</v>
      </c>
      <c r="DG6" s="21" t="str">
        <f>IF(DG7="","",IF(DG7="-","【-】","【"&amp;SUBSTITUTE(TEXT(DG7,"#,##0.00"),"-","△")&amp;"】"))</f>
        <v>【73.88】</v>
      </c>
      <c r="DH6" s="22" t="str">
        <f>IF(DH7="",NA(),DH7)</f>
        <v>-</v>
      </c>
      <c r="DI6" s="22" t="str">
        <f t="shared" ref="DI6:DQ6" si="12">IF(DI7="",NA(),DI7)</f>
        <v>-</v>
      </c>
      <c r="DJ6" s="22" t="str">
        <f t="shared" si="12"/>
        <v>-</v>
      </c>
      <c r="DK6" s="22" t="str">
        <f t="shared" si="12"/>
        <v>-</v>
      </c>
      <c r="DL6" s="22">
        <f t="shared" si="12"/>
        <v>3.67</v>
      </c>
      <c r="DM6" s="22" t="str">
        <f t="shared" si="12"/>
        <v>-</v>
      </c>
      <c r="DN6" s="22" t="str">
        <f t="shared" si="12"/>
        <v>-</v>
      </c>
      <c r="DO6" s="22" t="str">
        <f t="shared" si="12"/>
        <v>-</v>
      </c>
      <c r="DP6" s="22" t="str">
        <f t="shared" si="12"/>
        <v>-</v>
      </c>
      <c r="DQ6" s="22">
        <f t="shared" si="12"/>
        <v>30.82</v>
      </c>
      <c r="DR6" s="21" t="str">
        <f>IF(DR7="","",IF(DR7="-","【-】","【"&amp;SUBSTITUTE(TEXT(DR7,"#,##0.00"),"-","△")&amp;"】"))</f>
        <v>【39.30】</v>
      </c>
      <c r="DS6" s="22" t="str">
        <f>IF(DS7="",NA(),DS7)</f>
        <v>-</v>
      </c>
      <c r="DT6" s="22" t="str">
        <f t="shared" ref="DT6:EB6" si="13">IF(DT7="",NA(),DT7)</f>
        <v>-</v>
      </c>
      <c r="DU6" s="22" t="str">
        <f t="shared" si="13"/>
        <v>-</v>
      </c>
      <c r="DV6" s="22" t="str">
        <f t="shared" si="13"/>
        <v>-</v>
      </c>
      <c r="DW6" s="22">
        <f t="shared" si="13"/>
        <v>38.15</v>
      </c>
      <c r="DX6" s="22" t="str">
        <f t="shared" si="13"/>
        <v>-</v>
      </c>
      <c r="DY6" s="22" t="str">
        <f t="shared" si="13"/>
        <v>-</v>
      </c>
      <c r="DZ6" s="22" t="str">
        <f t="shared" si="13"/>
        <v>-</v>
      </c>
      <c r="EA6" s="22" t="str">
        <f t="shared" si="13"/>
        <v>-</v>
      </c>
      <c r="EB6" s="22">
        <f t="shared" si="13"/>
        <v>14.28</v>
      </c>
      <c r="EC6" s="21" t="str">
        <f>IF(EC7="","",IF(EC7="-","【-】","【"&amp;SUBSTITUTE(TEXT(EC7,"#,##0.00"),"-","△")&amp;"】"))</f>
        <v>【18.76】</v>
      </c>
      <c r="ED6" s="22" t="str">
        <f>IF(ED7="",NA(),ED7)</f>
        <v>-</v>
      </c>
      <c r="EE6" s="22" t="str">
        <f t="shared" ref="EE6:EM6" si="14">IF(EE7="",NA(),EE7)</f>
        <v>-</v>
      </c>
      <c r="EF6" s="22" t="str">
        <f t="shared" si="14"/>
        <v>-</v>
      </c>
      <c r="EG6" s="22" t="str">
        <f t="shared" si="14"/>
        <v>-</v>
      </c>
      <c r="EH6" s="22">
        <f t="shared" si="14"/>
        <v>22.65</v>
      </c>
      <c r="EI6" s="22" t="str">
        <f t="shared" si="14"/>
        <v>-</v>
      </c>
      <c r="EJ6" s="22" t="str">
        <f t="shared" si="14"/>
        <v>-</v>
      </c>
      <c r="EK6" s="22" t="str">
        <f t="shared" si="14"/>
        <v>-</v>
      </c>
      <c r="EL6" s="22" t="str">
        <f t="shared" si="14"/>
        <v>-</v>
      </c>
      <c r="EM6" s="22">
        <f t="shared" si="14"/>
        <v>0.23</v>
      </c>
      <c r="EN6" s="21" t="str">
        <f>IF(EN7="","",IF(EN7="-","【-】","【"&amp;SUBSTITUTE(TEXT(EN7,"#,##0.00"),"-","△")&amp;"】"))</f>
        <v>【0.65】</v>
      </c>
    </row>
    <row r="7" spans="1:144" s="23" customFormat="1" x14ac:dyDescent="0.15">
      <c r="A7" s="15"/>
      <c r="B7" s="24">
        <v>2022</v>
      </c>
      <c r="C7" s="24">
        <v>409251</v>
      </c>
      <c r="D7" s="24">
        <v>46</v>
      </c>
      <c r="E7" s="24">
        <v>1</v>
      </c>
      <c r="F7" s="24">
        <v>0</v>
      </c>
      <c r="G7" s="24">
        <v>5</v>
      </c>
      <c r="H7" s="24" t="s">
        <v>93</v>
      </c>
      <c r="I7" s="24" t="s">
        <v>94</v>
      </c>
      <c r="J7" s="24" t="s">
        <v>95</v>
      </c>
      <c r="K7" s="24" t="s">
        <v>96</v>
      </c>
      <c r="L7" s="24" t="s">
        <v>97</v>
      </c>
      <c r="M7" s="24" t="s">
        <v>98</v>
      </c>
      <c r="N7" s="25" t="s">
        <v>99</v>
      </c>
      <c r="O7" s="25">
        <v>42.41</v>
      </c>
      <c r="P7" s="25">
        <v>0.5</v>
      </c>
      <c r="Q7" s="25">
        <v>726</v>
      </c>
      <c r="R7" s="25" t="s">
        <v>99</v>
      </c>
      <c r="S7" s="25" t="s">
        <v>99</v>
      </c>
      <c r="T7" s="25" t="s">
        <v>99</v>
      </c>
      <c r="U7" s="25">
        <v>345</v>
      </c>
      <c r="V7" s="25">
        <v>0.75</v>
      </c>
      <c r="W7" s="25">
        <v>460</v>
      </c>
      <c r="X7" s="25" t="s">
        <v>99</v>
      </c>
      <c r="Y7" s="25" t="s">
        <v>99</v>
      </c>
      <c r="Z7" s="25" t="s">
        <v>99</v>
      </c>
      <c r="AA7" s="25" t="s">
        <v>99</v>
      </c>
      <c r="AB7" s="25">
        <v>66.38</v>
      </c>
      <c r="AC7" s="25" t="s">
        <v>99</v>
      </c>
      <c r="AD7" s="25" t="s">
        <v>99</v>
      </c>
      <c r="AE7" s="25" t="s">
        <v>99</v>
      </c>
      <c r="AF7" s="25" t="s">
        <v>99</v>
      </c>
      <c r="AG7" s="25">
        <v>101.23</v>
      </c>
      <c r="AH7" s="25">
        <v>104.96</v>
      </c>
      <c r="AI7" s="25" t="s">
        <v>99</v>
      </c>
      <c r="AJ7" s="25" t="s">
        <v>99</v>
      </c>
      <c r="AK7" s="25" t="s">
        <v>99</v>
      </c>
      <c r="AL7" s="25" t="s">
        <v>99</v>
      </c>
      <c r="AM7" s="25">
        <v>0</v>
      </c>
      <c r="AN7" s="25" t="s">
        <v>99</v>
      </c>
      <c r="AO7" s="25" t="s">
        <v>99</v>
      </c>
      <c r="AP7" s="25" t="s">
        <v>99</v>
      </c>
      <c r="AQ7" s="25" t="s">
        <v>99</v>
      </c>
      <c r="AR7" s="25">
        <v>155.18</v>
      </c>
      <c r="AS7" s="25">
        <v>30.67</v>
      </c>
      <c r="AT7" s="25" t="s">
        <v>99</v>
      </c>
      <c r="AU7" s="25" t="s">
        <v>99</v>
      </c>
      <c r="AV7" s="25" t="s">
        <v>99</v>
      </c>
      <c r="AW7" s="25" t="s">
        <v>99</v>
      </c>
      <c r="AX7" s="25">
        <v>130.19999999999999</v>
      </c>
      <c r="AY7" s="25" t="s">
        <v>99</v>
      </c>
      <c r="AZ7" s="25" t="s">
        <v>99</v>
      </c>
      <c r="BA7" s="25" t="s">
        <v>99</v>
      </c>
      <c r="BB7" s="25" t="s">
        <v>99</v>
      </c>
      <c r="BC7" s="25">
        <v>118.28</v>
      </c>
      <c r="BD7" s="25">
        <v>195.24</v>
      </c>
      <c r="BE7" s="25" t="s">
        <v>99</v>
      </c>
      <c r="BF7" s="25" t="s">
        <v>99</v>
      </c>
      <c r="BG7" s="25" t="s">
        <v>99</v>
      </c>
      <c r="BH7" s="25" t="s">
        <v>99</v>
      </c>
      <c r="BI7" s="25">
        <v>9312.84</v>
      </c>
      <c r="BJ7" s="25" t="s">
        <v>99</v>
      </c>
      <c r="BK7" s="25" t="s">
        <v>99</v>
      </c>
      <c r="BL7" s="25" t="s">
        <v>99</v>
      </c>
      <c r="BM7" s="25" t="s">
        <v>99</v>
      </c>
      <c r="BN7" s="25">
        <v>1456.79</v>
      </c>
      <c r="BO7" s="25">
        <v>1090.93</v>
      </c>
      <c r="BP7" s="25" t="s">
        <v>99</v>
      </c>
      <c r="BQ7" s="25" t="s">
        <v>99</v>
      </c>
      <c r="BR7" s="25" t="s">
        <v>99</v>
      </c>
      <c r="BS7" s="25" t="s">
        <v>99</v>
      </c>
      <c r="BT7" s="25">
        <v>19.690000000000001</v>
      </c>
      <c r="BU7" s="25" t="s">
        <v>99</v>
      </c>
      <c r="BV7" s="25" t="s">
        <v>99</v>
      </c>
      <c r="BW7" s="25" t="s">
        <v>99</v>
      </c>
      <c r="BX7" s="25" t="s">
        <v>99</v>
      </c>
      <c r="BY7" s="25">
        <v>35.33</v>
      </c>
      <c r="BZ7" s="25">
        <v>58.61</v>
      </c>
      <c r="CA7" s="25" t="s">
        <v>99</v>
      </c>
      <c r="CB7" s="25" t="s">
        <v>99</v>
      </c>
      <c r="CC7" s="25" t="s">
        <v>99</v>
      </c>
      <c r="CD7" s="25" t="s">
        <v>99</v>
      </c>
      <c r="CE7" s="25">
        <v>187.41</v>
      </c>
      <c r="CF7" s="25" t="s">
        <v>99</v>
      </c>
      <c r="CG7" s="25" t="s">
        <v>99</v>
      </c>
      <c r="CH7" s="25" t="s">
        <v>99</v>
      </c>
      <c r="CI7" s="25" t="s">
        <v>99</v>
      </c>
      <c r="CJ7" s="25">
        <v>491.45</v>
      </c>
      <c r="CK7" s="25">
        <v>274.97000000000003</v>
      </c>
      <c r="CL7" s="25" t="s">
        <v>99</v>
      </c>
      <c r="CM7" s="25" t="s">
        <v>99</v>
      </c>
      <c r="CN7" s="25" t="s">
        <v>99</v>
      </c>
      <c r="CO7" s="25" t="s">
        <v>99</v>
      </c>
      <c r="CP7" s="25">
        <v>88.79</v>
      </c>
      <c r="CQ7" s="25" t="s">
        <v>99</v>
      </c>
      <c r="CR7" s="25" t="s">
        <v>99</v>
      </c>
      <c r="CS7" s="25" t="s">
        <v>99</v>
      </c>
      <c r="CT7" s="25" t="s">
        <v>99</v>
      </c>
      <c r="CU7" s="25">
        <v>50.95</v>
      </c>
      <c r="CV7" s="25">
        <v>52.36</v>
      </c>
      <c r="CW7" s="25" t="s">
        <v>99</v>
      </c>
      <c r="CX7" s="25" t="s">
        <v>99</v>
      </c>
      <c r="CY7" s="25" t="s">
        <v>99</v>
      </c>
      <c r="CZ7" s="25" t="s">
        <v>99</v>
      </c>
      <c r="DA7" s="25">
        <v>61.56</v>
      </c>
      <c r="DB7" s="25" t="s">
        <v>99</v>
      </c>
      <c r="DC7" s="25" t="s">
        <v>99</v>
      </c>
      <c r="DD7" s="25" t="s">
        <v>99</v>
      </c>
      <c r="DE7" s="25" t="s">
        <v>99</v>
      </c>
      <c r="DF7" s="25">
        <v>61</v>
      </c>
      <c r="DG7" s="25">
        <v>73.88</v>
      </c>
      <c r="DH7" s="25" t="s">
        <v>99</v>
      </c>
      <c r="DI7" s="25" t="s">
        <v>99</v>
      </c>
      <c r="DJ7" s="25" t="s">
        <v>99</v>
      </c>
      <c r="DK7" s="25" t="s">
        <v>99</v>
      </c>
      <c r="DL7" s="25">
        <v>3.67</v>
      </c>
      <c r="DM7" s="25" t="s">
        <v>99</v>
      </c>
      <c r="DN7" s="25" t="s">
        <v>99</v>
      </c>
      <c r="DO7" s="25" t="s">
        <v>99</v>
      </c>
      <c r="DP7" s="25" t="s">
        <v>99</v>
      </c>
      <c r="DQ7" s="25">
        <v>30.82</v>
      </c>
      <c r="DR7" s="25">
        <v>39.299999999999997</v>
      </c>
      <c r="DS7" s="25" t="s">
        <v>99</v>
      </c>
      <c r="DT7" s="25" t="s">
        <v>99</v>
      </c>
      <c r="DU7" s="25" t="s">
        <v>99</v>
      </c>
      <c r="DV7" s="25" t="s">
        <v>99</v>
      </c>
      <c r="DW7" s="25">
        <v>38.15</v>
      </c>
      <c r="DX7" s="25" t="s">
        <v>99</v>
      </c>
      <c r="DY7" s="25" t="s">
        <v>99</v>
      </c>
      <c r="DZ7" s="25" t="s">
        <v>99</v>
      </c>
      <c r="EA7" s="25" t="s">
        <v>99</v>
      </c>
      <c r="EB7" s="25">
        <v>14.28</v>
      </c>
      <c r="EC7" s="25">
        <v>18.760000000000002</v>
      </c>
      <c r="ED7" s="25" t="s">
        <v>99</v>
      </c>
      <c r="EE7" s="25" t="s">
        <v>99</v>
      </c>
      <c r="EF7" s="25" t="s">
        <v>99</v>
      </c>
      <c r="EG7" s="25" t="s">
        <v>99</v>
      </c>
      <c r="EH7" s="25">
        <v>22.65</v>
      </c>
      <c r="EI7" s="25" t="s">
        <v>99</v>
      </c>
      <c r="EJ7" s="25" t="s">
        <v>99</v>
      </c>
      <c r="EK7" s="25" t="s">
        <v>99</v>
      </c>
      <c r="EL7" s="25" t="s">
        <v>99</v>
      </c>
      <c r="EM7" s="25">
        <v>0.23</v>
      </c>
      <c r="EN7" s="25">
        <v>0.65</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110</v>
      </c>
      <c r="F13" t="s">
        <v>108</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峻也</cp:lastModifiedBy>
  <cp:lastPrinted>2024-01-26T06:01:58Z</cp:lastPrinted>
  <dcterms:created xsi:type="dcterms:W3CDTF">2023-12-05T01:01:15Z</dcterms:created>
  <dcterms:modified xsi:type="dcterms:W3CDTF">2024-01-31T04:17:51Z</dcterms:modified>
  <cp:category/>
</cp:coreProperties>
</file>