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0"/>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2年度（R1決算）\"/>
    </mc:Choice>
  </mc:AlternateContent>
  <xr:revisionPtr revIDLastSave="0" documentId="8_{86854213-0B90-40BA-8B46-F73C5431B170}" xr6:coauthVersionLast="36" xr6:coauthVersionMax="36" xr10:uidLastSave="{00000000-0000-0000-0000-000000000000}"/>
  <workbookProtection workbookAlgorithmName="SHA-512" workbookHashValue="TyGpntzVWMitSInqMRJtSDtaeEcvp26bx9Sh7Kuc4Tl3zCUSZQXoEJPeMKntAyICyx4mYrwJFgqjY7SX/VXhLQ==" workbookSaltValue="1+3PEBvYBF6SD2wcLYB/r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D8" i="4"/>
  <c r="B8" i="4"/>
</calcChain>
</file>

<file path=xl/sharedStrings.xml><?xml version="1.0" encoding="utf-8"?>
<sst xmlns="http://schemas.openxmlformats.org/spreadsheetml/2006/main" count="231" uniqueCount="114">
  <si>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</si>
  <si>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</si>
  <si>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</si>
  <si>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</si>
  <si>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</si>
  <si>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</si>
  <si>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</si>
  <si>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</si>
  <si>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</si>
  <si>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</si>
  <si>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</si>
  <si>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</si>
  <si>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</si>
  <si>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</si>
  <si>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</si>
  <si>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</si>
  <si>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</si>
  <si>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</si>
  <si>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</si>
  <si>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</si>
  <si>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</si>
  <si>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</si>
  <si>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</si>
  <si>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</si>
  <si>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</si>
  <si>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</si>
  <si>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</si>
  <si>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</si>
  <si>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</si>
  <si>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</si>
  <si>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</si>
  <si>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</si>
  <si>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</si>
  <si>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</si>
  <si>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</si>
  <si>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</si>
  <si>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</si>
  <si>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</si>
  <si>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</si>
  <si>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</si>
  <si>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</si>
  <si>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</si>
  <si>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</si>
  <si>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</si>
  <si>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</si>
  <si>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</si>
  <si>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</si>
  <si>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</si>
  <si>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</si>
  <si>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</si>
  <si>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</si>
  <si>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</si>
  <si>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</si>
  <si>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</si>
  <si>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</si>
  <si>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</si>
  <si>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</si>
  <si>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</si>
  <si>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</si>
  <si>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</si>
  <si>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</si>
  <si>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</si>
  <si>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</si>
  <si>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</si>
  <si>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</si>
  <si>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</si>
  <si>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</si>
  <si>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</si>
  <si>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</si>
  <si>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</si>
  <si>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</si>
  <si>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</si>
  <si>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</si>
  <si>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</si>
  <si>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</si>
  <si>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</si>
  <si>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</si>
  <si>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</si>
  <si>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</si>
  <si>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</si>
  <si>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</si>
  <si>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</si>
  <si>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</si>
  <si>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</si>
  <si>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</si>
  <si>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</si>
  <si>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</si>
  <si>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</si>
  <si>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</si>
  <si>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</si>
  <si>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</si>
  <si>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</si>
  <si>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</si>
  <si>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</si>
  <si>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</si>
  <si>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</si>
  <si>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</si>
  <si>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</si>
  <si>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</si>
  <si>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</si>
  <si>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</si>
  <si>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</si>
  <si>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</si>
  <si>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</si>
  <si>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</si>
  <si>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</si>
  <si>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</si>
  <si>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</si>
  <si>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</si>
  <si>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</si>
  <si>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</si>
  <si>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①経常収支比率・②累積欠損金比率
　経常収支比率が高いほど利益率が高いことを示す指数で、本組合は100％を超えており経営は健全であると言える。
　なお、欠損金は発生していない。
③流動比率・④企業債残高対給水収益比率
　流動比率（流動資産／流動負債）は、短期的な債務に対する支払能力を示す指数である。流動負債の減少により比率は増加しており、類似団体と比較しても高水準となった。
　企業債残高対給水収益比率は微増となったが、これは企業債残高の微増によるものである。
⑤料金回収率・⑥給水原価
　料金回収率は、給水に係る費用がどの程度給水収益で賄われているかを示す指数で、100％を超えている。これは、給水に係る経費が給水収益で賄えている状況で、類似団体と比較してもやや上回っている。前年度比でも増加しているが、これは給水原価の減少によるものである。
　給水原価に関しては、類似団体との比較ではやや高い数値ではあるものの、前年度と比較すると減少となっている。これは長期前受金戻入が増加したためである。
⑦施設利用率・⑧有収率
　施設利用率、有収率ともに平均値より高く、類似団体と比較し効率的に施設を利用できていると言える。</t>
    <rPh sb="340" eb="343">
      <t>ゼンネンド</t>
    </rPh>
    <rPh sb="346" eb="348">
      <t>ゾウカ</t>
    </rPh>
    <rPh sb="357" eb="359">
      <t>キュウスイ</t>
    </rPh>
    <rPh sb="359" eb="361">
      <t>ゲンカ</t>
    </rPh>
    <rPh sb="362" eb="364">
      <t>ゲンショウ</t>
    </rPh>
    <rPh sb="409" eb="412">
      <t>ゼンネンド</t>
    </rPh>
    <rPh sb="413" eb="415">
      <t>ヒカク</t>
    </rPh>
    <rPh sb="418" eb="420">
      <t>ゲンショウ</t>
    </rPh>
    <rPh sb="430" eb="432">
      <t>チョウキ</t>
    </rPh>
    <rPh sb="432" eb="435">
      <t>マエウケキン</t>
    </rPh>
    <rPh sb="435" eb="437">
      <t>レイニュウ</t>
    </rPh>
    <phoneticPr fontId="4"/>
  </si>
  <si>
    <t>　本組合は、平成22年度に宗像市と福津市が行う末端給水事業を引き継ぎ、全国的にも先進的な垂直統合により水道事業の経営を行っている。
　両市域の給水人口及び戸数は、現在のところ増加傾向にあり、経常収支比率は類似団体に比べ高くなっている状況である。
　しかし、今後は少子高齢化に起因する水道使用量の減少による、給水収益の伸び悩みが想定されるとともに、高度成長期に整備した施設・配水管等の経年劣化更新のために、多大な費用の増加が見込まれている。
　特に老朽化した管路等の水道資産については、現在、国庫補助事業を活用した更新事業を継続しているが、今後国庫補助金の減額が進めば更新事業が縮小され、有収率の低下等も懸念される。
　経営健全化に向けた取組みを、今後も継続していく必要がある。</t>
    <rPh sb="128" eb="130">
      <t>コンゴ</t>
    </rPh>
    <rPh sb="301" eb="303">
      <t>ケネン</t>
    </rPh>
    <rPh sb="323" eb="325">
      <t>コンゴ</t>
    </rPh>
    <rPh sb="326" eb="328">
      <t>ケイゾク</t>
    </rPh>
    <phoneticPr fontId="4"/>
  </si>
  <si>
    <t>①有形固定資産減価償却率
　償却資産における減価償却済の割合を示す指数である。前年度比では微減となっているが、類似団体と比較すると法定耐用年数に近い資産が多い状況である。
②管路経年化率
　管路の老朽化度合を示す指数である。計画的に管路更新事業を進めており、類似団体と比べ低い数値となっている。
③管路更新率　
　当該年度に更新した管路延長の割合を示す指数である。前年に引き続き、国庫補助金を活用した更新事業を進め、類似団体の平均値を上回った値を維持している。本組合では国庫補助金を活用した経年施設の更新を継続しており、管路の更新には耐震管を採用している。今後とも計画的に老朽管の更新事業を継続していく必要がある。</t>
    <rPh sb="39" eb="43">
      <t>ゼンネンドヒ</t>
    </rPh>
    <rPh sb="45" eb="47">
      <t>ビゲン</t>
    </rPh>
    <rPh sb="60" eb="62">
      <t>ヒカク</t>
    </rPh>
    <rPh sb="65" eb="67">
      <t>ホウテイ</t>
    </rPh>
    <rPh sb="67" eb="69">
      <t>タイヨウ</t>
    </rPh>
    <rPh sb="69" eb="71">
      <t>ネンスウ</t>
    </rPh>
    <rPh sb="72" eb="73">
      <t>チカ</t>
    </rPh>
    <rPh sb="74" eb="76">
      <t>シサン</t>
    </rPh>
    <rPh sb="77" eb="78">
      <t>オオ</t>
    </rPh>
    <rPh sb="95" eb="97">
      <t>カンロ</t>
    </rPh>
    <rPh sb="98" eb="101">
      <t>ロウキュウカ</t>
    </rPh>
    <rPh sb="101" eb="103">
      <t>ドア</t>
    </rPh>
    <rPh sb="104" eb="105">
      <t>シメ</t>
    </rPh>
    <rPh sb="106" eb="108">
      <t>シスウ</t>
    </rPh>
    <rPh sb="112" eb="115">
      <t>ケイカクテキ</t>
    </rPh>
    <rPh sb="116" eb="118">
      <t>カンロ</t>
    </rPh>
    <rPh sb="118" eb="120">
      <t>コウシン</t>
    </rPh>
    <rPh sb="120" eb="122">
      <t>ジギョウ</t>
    </rPh>
    <rPh sb="123" eb="124">
      <t>スス</t>
    </rPh>
    <rPh sb="129" eb="131">
      <t>ルイジ</t>
    </rPh>
    <rPh sb="131" eb="133">
      <t>ダンタイ</t>
    </rPh>
    <rPh sb="136" eb="137">
      <t>ヒク</t>
    </rPh>
    <rPh sb="138" eb="140">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</si>
</sst>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0.94</c:v>
                </c:pt>
                <c:pt idx="1">
                  <c:v>0.39</c:v>
                </c:pt>
                <c:pt idx="2">
                  <c:v>2.94</c:v>
                </c:pt>
                <c:pt idx="3">
                  <c:v>2.76</c:v>
                </c:pt>
                <c:pt idx="4">
                  <c:v>1.78</c:v>
                </c:pt>
              </c:numCache>
            </c:numRef>
          </c:val>
          <c:extLst>
            <c:ext xmlns:c16="http://schemas.microsoft.com/office/drawing/2014/chart" uri="{C3380CC4-5D6E-409C-BE32-E72D297353CC}">
              <c16:uniqueId val="{00000000-22AD-4C41-8904-989D67A289F9}"/>
            </c:ext>
          </c:extLst>
        </c:ser>
        <c:dLbls>
          <c:showLegendKey val="0"/>
          <c:showVal val="0"/>
          <c:showCatName val="0"/>
          <c:showSerName val="0"/>
          <c:showPercent val="0"/>
          <c:showBubbleSize val="0"/>
        </c:dLbls>
        <c:gapWidth val="150"/>
        <c:axId val="403594848"/>
        <c:axId val="40359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22AD-4C41-8904-989D67A289F9}"/>
            </c:ext>
          </c:extLst>
        </c:ser>
        <c:dLbls>
          <c:showLegendKey val="0"/>
          <c:showVal val="0"/>
          <c:showCatName val="0"/>
          <c:showSerName val="0"/>
          <c:showPercent val="0"/>
          <c:showBubbleSize val="0"/>
        </c:dLbls>
        <c:marker val="1"/>
        <c:smooth val="0"/>
        <c:axId val="403594848"/>
        <c:axId val="403595232"/>
      </c:lineChart>
      <c:dateAx>
        <c:axId val="403594848"/>
        <c:scaling>
          <c:orientation val="minMax"/>
        </c:scaling>
        <c:delete val="1"/>
        <c:axPos val="b"/>
        <c:numFmt formatCode="&quot;H&quot;yy" sourceLinked="1"/>
        <c:majorTickMark val="none"/>
        <c:minorTickMark val="none"/>
        <c:tickLblPos val="none"/>
        <c:crossAx val="403595232"/>
        <c:crosses val="autoZero"/>
        <c:auto val="1"/>
        <c:lblOffset val="100"/>
        <c:baseTimeUnit val="years"/>
      </c:dateAx>
      <c:valAx>
        <c:axId val="40359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359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67.03</c:v>
                </c:pt>
                <c:pt idx="1">
                  <c:v>64.510000000000005</c:v>
                </c:pt>
                <c:pt idx="2">
                  <c:v>65.33</c:v>
                </c:pt>
                <c:pt idx="3">
                  <c:v>65.64</c:v>
                </c:pt>
                <c:pt idx="4">
                  <c:v>80.83</c:v>
                </c:pt>
              </c:numCache>
            </c:numRef>
          </c:val>
          <c:extLst>
            <c:ext xmlns:c16="http://schemas.microsoft.com/office/drawing/2014/chart" uri="{C3380CC4-5D6E-409C-BE32-E72D297353CC}">
              <c16:uniqueId val="{00000000-E381-40F4-9DBC-11CB968D2DD0}"/>
            </c:ext>
          </c:extLst>
        </c:ser>
        <c:dLbls>
          <c:showLegendKey val="0"/>
          <c:showVal val="0"/>
          <c:showCatName val="0"/>
          <c:showSerName val="0"/>
          <c:showPercent val="0"/>
          <c:showBubbleSize val="0"/>
        </c:dLbls>
        <c:gapWidth val="150"/>
        <c:axId val="405183808"/>
        <c:axId val="40518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E381-40F4-9DBC-11CB968D2DD0}"/>
            </c:ext>
          </c:extLst>
        </c:ser>
        <c:dLbls>
          <c:showLegendKey val="0"/>
          <c:showVal val="0"/>
          <c:showCatName val="0"/>
          <c:showSerName val="0"/>
          <c:showPercent val="0"/>
          <c:showBubbleSize val="0"/>
        </c:dLbls>
        <c:marker val="1"/>
        <c:smooth val="0"/>
        <c:axId val="405183808"/>
        <c:axId val="405180280"/>
      </c:lineChart>
      <c:dateAx>
        <c:axId val="405183808"/>
        <c:scaling>
          <c:orientation val="minMax"/>
        </c:scaling>
        <c:delete val="1"/>
        <c:axPos val="b"/>
        <c:numFmt formatCode="&quot;H&quot;yy" sourceLinked="1"/>
        <c:majorTickMark val="none"/>
        <c:minorTickMark val="none"/>
        <c:tickLblPos val="none"/>
        <c:crossAx val="405180280"/>
        <c:crosses val="autoZero"/>
        <c:auto val="1"/>
        <c:lblOffset val="100"/>
        <c:baseTimeUnit val="years"/>
      </c:dateAx>
      <c:valAx>
        <c:axId val="40518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8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90.2</c:v>
                </c:pt>
                <c:pt idx="1">
                  <c:v>90.39</c:v>
                </c:pt>
                <c:pt idx="2">
                  <c:v>90.73</c:v>
                </c:pt>
                <c:pt idx="3">
                  <c:v>90.88</c:v>
                </c:pt>
                <c:pt idx="4">
                  <c:v>91.06</c:v>
                </c:pt>
              </c:numCache>
            </c:numRef>
          </c:val>
          <c:extLst>
            <c:ext xmlns:c16="http://schemas.microsoft.com/office/drawing/2014/chart" uri="{C3380CC4-5D6E-409C-BE32-E72D297353CC}">
              <c16:uniqueId val="{00000000-BA79-4C00-9585-49037C9840EE}"/>
            </c:ext>
          </c:extLst>
        </c:ser>
        <c:dLbls>
          <c:showLegendKey val="0"/>
          <c:showVal val="0"/>
          <c:showCatName val="0"/>
          <c:showSerName val="0"/>
          <c:showPercent val="0"/>
          <c:showBubbleSize val="0"/>
        </c:dLbls>
        <c:gapWidth val="150"/>
        <c:axId val="405181456"/>
        <c:axId val="405182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BA79-4C00-9585-49037C9840EE}"/>
            </c:ext>
          </c:extLst>
        </c:ser>
        <c:dLbls>
          <c:showLegendKey val="0"/>
          <c:showVal val="0"/>
          <c:showCatName val="0"/>
          <c:showSerName val="0"/>
          <c:showPercent val="0"/>
          <c:showBubbleSize val="0"/>
        </c:dLbls>
        <c:marker val="1"/>
        <c:smooth val="0"/>
        <c:axId val="405181456"/>
        <c:axId val="405182632"/>
      </c:lineChart>
      <c:dateAx>
        <c:axId val="405181456"/>
        <c:scaling>
          <c:orientation val="minMax"/>
        </c:scaling>
        <c:delete val="1"/>
        <c:axPos val="b"/>
        <c:numFmt formatCode="&quot;H&quot;yy" sourceLinked="1"/>
        <c:majorTickMark val="none"/>
        <c:minorTickMark val="none"/>
        <c:tickLblPos val="none"/>
        <c:crossAx val="405182632"/>
        <c:crosses val="autoZero"/>
        <c:auto val="1"/>
        <c:lblOffset val="100"/>
        <c:baseTimeUnit val="years"/>
      </c:dateAx>
      <c:valAx>
        <c:axId val="40518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8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120.03</c:v>
                </c:pt>
                <c:pt idx="1">
                  <c:v>122.94</c:v>
                </c:pt>
                <c:pt idx="2">
                  <c:v>122.67</c:v>
                </c:pt>
                <c:pt idx="3">
                  <c:v>117.85</c:v>
                </c:pt>
                <c:pt idx="4">
                  <c:v>125.19</c:v>
                </c:pt>
              </c:numCache>
            </c:numRef>
          </c:val>
          <c:extLst>
            <c:ext xmlns:c16="http://schemas.microsoft.com/office/drawing/2014/chart" uri="{C3380CC4-5D6E-409C-BE32-E72D297353CC}">
              <c16:uniqueId val="{00000000-749C-49DF-8688-1641BF394C58}"/>
            </c:ext>
          </c:extLst>
        </c:ser>
        <c:dLbls>
          <c:showLegendKey val="0"/>
          <c:showVal val="0"/>
          <c:showCatName val="0"/>
          <c:showSerName val="0"/>
          <c:showPercent val="0"/>
          <c:showBubbleSize val="0"/>
        </c:dLbls>
        <c:gapWidth val="150"/>
        <c:axId val="338239296"/>
        <c:axId val="33823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749C-49DF-8688-1641BF394C58}"/>
            </c:ext>
          </c:extLst>
        </c:ser>
        <c:dLbls>
          <c:showLegendKey val="0"/>
          <c:showVal val="0"/>
          <c:showCatName val="0"/>
          <c:showSerName val="0"/>
          <c:showPercent val="0"/>
          <c:showBubbleSize val="0"/>
        </c:dLbls>
        <c:marker val="1"/>
        <c:smooth val="0"/>
        <c:axId val="338239296"/>
        <c:axId val="338238904"/>
      </c:lineChart>
      <c:dateAx>
        <c:axId val="338239296"/>
        <c:scaling>
          <c:orientation val="minMax"/>
        </c:scaling>
        <c:delete val="1"/>
        <c:axPos val="b"/>
        <c:numFmt formatCode="&quot;H&quot;yy" sourceLinked="1"/>
        <c:majorTickMark val="none"/>
        <c:minorTickMark val="none"/>
        <c:tickLblPos val="none"/>
        <c:crossAx val="338238904"/>
        <c:crosses val="autoZero"/>
        <c:auto val="1"/>
        <c:lblOffset val="100"/>
        <c:baseTimeUnit val="years"/>
      </c:dateAx>
      <c:valAx>
        <c:axId val="338238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82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50.68</c:v>
                </c:pt>
                <c:pt idx="1">
                  <c:v>51.44</c:v>
                </c:pt>
                <c:pt idx="2">
                  <c:v>51.37</c:v>
                </c:pt>
                <c:pt idx="3">
                  <c:v>51.67</c:v>
                </c:pt>
                <c:pt idx="4">
                  <c:v>50.63</c:v>
                </c:pt>
              </c:numCache>
            </c:numRef>
          </c:val>
          <c:extLst>
            <c:ext xmlns:c16="http://schemas.microsoft.com/office/drawing/2014/chart" uri="{C3380CC4-5D6E-409C-BE32-E72D297353CC}">
              <c16:uniqueId val="{00000000-F247-4E65-9F3E-BF65CA89AC6D}"/>
            </c:ext>
          </c:extLst>
        </c:ser>
        <c:dLbls>
          <c:showLegendKey val="0"/>
          <c:showVal val="0"/>
          <c:showCatName val="0"/>
          <c:showSerName val="0"/>
          <c:showPercent val="0"/>
          <c:showBubbleSize val="0"/>
        </c:dLbls>
        <c:gapWidth val="150"/>
        <c:axId val="404859248"/>
        <c:axId val="404860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F247-4E65-9F3E-BF65CA89AC6D}"/>
            </c:ext>
          </c:extLst>
        </c:ser>
        <c:dLbls>
          <c:showLegendKey val="0"/>
          <c:showVal val="0"/>
          <c:showCatName val="0"/>
          <c:showSerName val="0"/>
          <c:showPercent val="0"/>
          <c:showBubbleSize val="0"/>
        </c:dLbls>
        <c:marker val="1"/>
        <c:smooth val="0"/>
        <c:axId val="404859248"/>
        <c:axId val="404860424"/>
      </c:lineChart>
      <c:dateAx>
        <c:axId val="404859248"/>
        <c:scaling>
          <c:orientation val="minMax"/>
        </c:scaling>
        <c:delete val="1"/>
        <c:axPos val="b"/>
        <c:numFmt formatCode="&quot;H&quot;yy" sourceLinked="1"/>
        <c:majorTickMark val="none"/>
        <c:minorTickMark val="none"/>
        <c:tickLblPos val="none"/>
        <c:crossAx val="404860424"/>
        <c:crosses val="autoZero"/>
        <c:auto val="1"/>
        <c:lblOffset val="100"/>
        <c:baseTimeUnit val="years"/>
      </c:dateAx>
      <c:valAx>
        <c:axId val="404860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859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30.02</c:v>
                </c:pt>
                <c:pt idx="1">
                  <c:v>28.53</c:v>
                </c:pt>
                <c:pt idx="2">
                  <c:v>27.86</c:v>
                </c:pt>
                <c:pt idx="3">
                  <c:v>18.36</c:v>
                </c:pt>
                <c:pt idx="4">
                  <c:v>15.36</c:v>
                </c:pt>
              </c:numCache>
            </c:numRef>
          </c:val>
          <c:extLst>
            <c:ext xmlns:c16="http://schemas.microsoft.com/office/drawing/2014/chart" uri="{C3380CC4-5D6E-409C-BE32-E72D297353CC}">
              <c16:uniqueId val="{00000000-C01B-438A-A85B-1E3E90A98887}"/>
            </c:ext>
          </c:extLst>
        </c:ser>
        <c:dLbls>
          <c:showLegendKey val="0"/>
          <c:showVal val="0"/>
          <c:showCatName val="0"/>
          <c:showSerName val="0"/>
          <c:showPercent val="0"/>
          <c:showBubbleSize val="0"/>
        </c:dLbls>
        <c:gapWidth val="150"/>
        <c:axId val="404856504"/>
        <c:axId val="404859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C01B-438A-A85B-1E3E90A98887}"/>
            </c:ext>
          </c:extLst>
        </c:ser>
        <c:dLbls>
          <c:showLegendKey val="0"/>
          <c:showVal val="0"/>
          <c:showCatName val="0"/>
          <c:showSerName val="0"/>
          <c:showPercent val="0"/>
          <c:showBubbleSize val="0"/>
        </c:dLbls>
        <c:marker val="1"/>
        <c:smooth val="0"/>
        <c:axId val="404856504"/>
        <c:axId val="404859640"/>
      </c:lineChart>
      <c:dateAx>
        <c:axId val="404856504"/>
        <c:scaling>
          <c:orientation val="minMax"/>
        </c:scaling>
        <c:delete val="1"/>
        <c:axPos val="b"/>
        <c:numFmt formatCode="&quot;H&quot;yy" sourceLinked="1"/>
        <c:majorTickMark val="none"/>
        <c:minorTickMark val="none"/>
        <c:tickLblPos val="none"/>
        <c:crossAx val="404859640"/>
        <c:crosses val="autoZero"/>
        <c:auto val="1"/>
        <c:lblOffset val="100"/>
        <c:baseTimeUnit val="years"/>
      </c:dateAx>
      <c:valAx>
        <c:axId val="404859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85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DC-463C-8CFA-ADA65A04EE15}"/>
            </c:ext>
          </c:extLst>
        </c:ser>
        <c:dLbls>
          <c:showLegendKey val="0"/>
          <c:showVal val="0"/>
          <c:showCatName val="0"/>
          <c:showSerName val="0"/>
          <c:showPercent val="0"/>
          <c:showBubbleSize val="0"/>
        </c:dLbls>
        <c:gapWidth val="150"/>
        <c:axId val="404858464"/>
        <c:axId val="40485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5CDC-463C-8CFA-ADA65A04EE15}"/>
            </c:ext>
          </c:extLst>
        </c:ser>
        <c:dLbls>
          <c:showLegendKey val="0"/>
          <c:showVal val="0"/>
          <c:showCatName val="0"/>
          <c:showSerName val="0"/>
          <c:showPercent val="0"/>
          <c:showBubbleSize val="0"/>
        </c:dLbls>
        <c:marker val="1"/>
        <c:smooth val="0"/>
        <c:axId val="404858464"/>
        <c:axId val="404858856"/>
      </c:lineChart>
      <c:dateAx>
        <c:axId val="404858464"/>
        <c:scaling>
          <c:orientation val="minMax"/>
        </c:scaling>
        <c:delete val="1"/>
        <c:axPos val="b"/>
        <c:numFmt formatCode="&quot;H&quot;yy" sourceLinked="1"/>
        <c:majorTickMark val="none"/>
        <c:minorTickMark val="none"/>
        <c:tickLblPos val="none"/>
        <c:crossAx val="404858856"/>
        <c:crosses val="autoZero"/>
        <c:auto val="1"/>
        <c:lblOffset val="100"/>
        <c:baseTimeUnit val="years"/>
      </c:dateAx>
      <c:valAx>
        <c:axId val="404858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8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352.35</c:v>
                </c:pt>
                <c:pt idx="1">
                  <c:v>509.4</c:v>
                </c:pt>
                <c:pt idx="2">
                  <c:v>431.8</c:v>
                </c:pt>
                <c:pt idx="3">
                  <c:v>422.61</c:v>
                </c:pt>
                <c:pt idx="4">
                  <c:v>557.75</c:v>
                </c:pt>
              </c:numCache>
            </c:numRef>
          </c:val>
          <c:extLst>
            <c:ext xmlns:c16="http://schemas.microsoft.com/office/drawing/2014/chart" uri="{C3380CC4-5D6E-409C-BE32-E72D297353CC}">
              <c16:uniqueId val="{00000000-73D0-428D-82DC-A00827BA9BA3}"/>
            </c:ext>
          </c:extLst>
        </c:ser>
        <c:dLbls>
          <c:showLegendKey val="0"/>
          <c:showVal val="0"/>
          <c:showCatName val="0"/>
          <c:showSerName val="0"/>
          <c:showPercent val="0"/>
          <c:showBubbleSize val="0"/>
        </c:dLbls>
        <c:gapWidth val="150"/>
        <c:axId val="404860032"/>
        <c:axId val="40485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73D0-428D-82DC-A00827BA9BA3}"/>
            </c:ext>
          </c:extLst>
        </c:ser>
        <c:dLbls>
          <c:showLegendKey val="0"/>
          <c:showVal val="0"/>
          <c:showCatName val="0"/>
          <c:showSerName val="0"/>
          <c:showPercent val="0"/>
          <c:showBubbleSize val="0"/>
        </c:dLbls>
        <c:marker val="1"/>
        <c:smooth val="0"/>
        <c:axId val="404860032"/>
        <c:axId val="404858072"/>
      </c:lineChart>
      <c:dateAx>
        <c:axId val="404860032"/>
        <c:scaling>
          <c:orientation val="minMax"/>
        </c:scaling>
        <c:delete val="1"/>
        <c:axPos val="b"/>
        <c:numFmt formatCode="&quot;H&quot;yy" sourceLinked="1"/>
        <c:majorTickMark val="none"/>
        <c:minorTickMark val="none"/>
        <c:tickLblPos val="none"/>
        <c:crossAx val="404858072"/>
        <c:crosses val="autoZero"/>
        <c:auto val="1"/>
        <c:lblOffset val="100"/>
        <c:baseTimeUnit val="years"/>
      </c:dateAx>
      <c:valAx>
        <c:axId val="404858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86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144.96</c:v>
                </c:pt>
                <c:pt idx="1">
                  <c:v>128.99</c:v>
                </c:pt>
                <c:pt idx="2">
                  <c:v>132.97999999999999</c:v>
                </c:pt>
                <c:pt idx="3">
                  <c:v>140.88999999999999</c:v>
                </c:pt>
                <c:pt idx="4">
                  <c:v>150.38</c:v>
                </c:pt>
              </c:numCache>
            </c:numRef>
          </c:val>
          <c:extLst>
            <c:ext xmlns:c16="http://schemas.microsoft.com/office/drawing/2014/chart" uri="{C3380CC4-5D6E-409C-BE32-E72D297353CC}">
              <c16:uniqueId val="{00000000-66B1-4054-863B-40DE30D11C2F}"/>
            </c:ext>
          </c:extLst>
        </c:ser>
        <c:dLbls>
          <c:showLegendKey val="0"/>
          <c:showVal val="0"/>
          <c:showCatName val="0"/>
          <c:showSerName val="0"/>
          <c:showPercent val="0"/>
          <c:showBubbleSize val="0"/>
        </c:dLbls>
        <c:gapWidth val="150"/>
        <c:axId val="404861208"/>
        <c:axId val="40485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66B1-4054-863B-40DE30D11C2F}"/>
            </c:ext>
          </c:extLst>
        </c:ser>
        <c:dLbls>
          <c:showLegendKey val="0"/>
          <c:showVal val="0"/>
          <c:showCatName val="0"/>
          <c:showSerName val="0"/>
          <c:showPercent val="0"/>
          <c:showBubbleSize val="0"/>
        </c:dLbls>
        <c:marker val="1"/>
        <c:smooth val="0"/>
        <c:axId val="404861208"/>
        <c:axId val="404854936"/>
      </c:lineChart>
      <c:dateAx>
        <c:axId val="404861208"/>
        <c:scaling>
          <c:orientation val="minMax"/>
        </c:scaling>
        <c:delete val="1"/>
        <c:axPos val="b"/>
        <c:numFmt formatCode="&quot;H&quot;yy" sourceLinked="1"/>
        <c:majorTickMark val="none"/>
        <c:minorTickMark val="none"/>
        <c:tickLblPos val="none"/>
        <c:crossAx val="404854936"/>
        <c:crosses val="autoZero"/>
        <c:auto val="1"/>
        <c:lblOffset val="100"/>
        <c:baseTimeUnit val="years"/>
      </c:dateAx>
      <c:valAx>
        <c:axId val="404854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486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109.14</c:v>
                </c:pt>
                <c:pt idx="1">
                  <c:v>111.32</c:v>
                </c:pt>
                <c:pt idx="2">
                  <c:v>110.59</c:v>
                </c:pt>
                <c:pt idx="3">
                  <c:v>107.8</c:v>
                </c:pt>
                <c:pt idx="4">
                  <c:v>117.56</c:v>
                </c:pt>
              </c:numCache>
            </c:numRef>
          </c:val>
          <c:extLst>
            <c:ext xmlns:c16="http://schemas.microsoft.com/office/drawing/2014/chart" uri="{C3380CC4-5D6E-409C-BE32-E72D297353CC}">
              <c16:uniqueId val="{00000000-4E43-4982-A794-69010E81C866}"/>
            </c:ext>
          </c:extLst>
        </c:ser>
        <c:dLbls>
          <c:showLegendKey val="0"/>
          <c:showVal val="0"/>
          <c:showCatName val="0"/>
          <c:showSerName val="0"/>
          <c:showPercent val="0"/>
          <c:showBubbleSize val="0"/>
        </c:dLbls>
        <c:gapWidth val="150"/>
        <c:axId val="405181848"/>
        <c:axId val="405181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4E43-4982-A794-69010E81C866}"/>
            </c:ext>
          </c:extLst>
        </c:ser>
        <c:dLbls>
          <c:showLegendKey val="0"/>
          <c:showVal val="0"/>
          <c:showCatName val="0"/>
          <c:showSerName val="0"/>
          <c:showPercent val="0"/>
          <c:showBubbleSize val="0"/>
        </c:dLbls>
        <c:marker val="1"/>
        <c:smooth val="0"/>
        <c:axId val="405181848"/>
        <c:axId val="405181064"/>
      </c:lineChart>
      <c:dateAx>
        <c:axId val="405181848"/>
        <c:scaling>
          <c:orientation val="minMax"/>
        </c:scaling>
        <c:delete val="1"/>
        <c:axPos val="b"/>
        <c:numFmt formatCode="&quot;H&quot;yy" sourceLinked="1"/>
        <c:majorTickMark val="none"/>
        <c:minorTickMark val="none"/>
        <c:tickLblPos val="none"/>
        <c:crossAx val="405181064"/>
        <c:crosses val="autoZero"/>
        <c:auto val="1"/>
        <c:lblOffset val="100"/>
        <c:baseTimeUnit val="years"/>
      </c:dateAx>
      <c:valAx>
        <c:axId val="40518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8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188.76</c:v>
                </c:pt>
                <c:pt idx="1">
                  <c:v>185.22</c:v>
                </c:pt>
                <c:pt idx="2">
                  <c:v>186.58</c:v>
                </c:pt>
                <c:pt idx="3">
                  <c:v>191.16</c:v>
                </c:pt>
                <c:pt idx="4">
                  <c:v>175.17</c:v>
                </c:pt>
              </c:numCache>
            </c:numRef>
          </c:val>
          <c:extLst>
            <c:ext xmlns:c16="http://schemas.microsoft.com/office/drawing/2014/chart" uri="{C3380CC4-5D6E-409C-BE32-E72D297353CC}">
              <c16:uniqueId val="{00000000-F825-427F-A748-F9349C86FC6D}"/>
            </c:ext>
          </c:extLst>
        </c:ser>
        <c:dLbls>
          <c:showLegendKey val="0"/>
          <c:showVal val="0"/>
          <c:showCatName val="0"/>
          <c:showSerName val="0"/>
          <c:showPercent val="0"/>
          <c:showBubbleSize val="0"/>
        </c:dLbls>
        <c:gapWidth val="150"/>
        <c:axId val="405187336"/>
        <c:axId val="40518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F825-427F-A748-F9349C86FC6D}"/>
            </c:ext>
          </c:extLst>
        </c:ser>
        <c:dLbls>
          <c:showLegendKey val="0"/>
          <c:showVal val="0"/>
          <c:showCatName val="0"/>
          <c:showSerName val="0"/>
          <c:showPercent val="0"/>
          <c:showBubbleSize val="0"/>
        </c:dLbls>
        <c:marker val="1"/>
        <c:smooth val="0"/>
        <c:axId val="405187336"/>
        <c:axId val="405186160"/>
      </c:lineChart>
      <c:dateAx>
        <c:axId val="405187336"/>
        <c:scaling>
          <c:orientation val="minMax"/>
        </c:scaling>
        <c:delete val="1"/>
        <c:axPos val="b"/>
        <c:numFmt formatCode="&quot;H&quot;yy" sourceLinked="1"/>
        <c:majorTickMark val="none"/>
        <c:minorTickMark val="none"/>
        <c:tickLblPos val="none"/>
        <c:crossAx val="405186160"/>
        <c:crosses val="autoZero"/>
        <c:auto val="1"/>
        <c:lblOffset val="100"/>
        <c:baseTimeUnit val="years"/>
      </c:dateAx>
      <c:valAx>
        <c:axId val="40518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5187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6" zoomScale="80" zoomScaleNormal="80" workbookViewId="0">
      <selection activeCell="BI58" sqref="BI5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福岡県　宗像地区事務組合</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非設置</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88.24</v>
      </c>
      <c r="J10" s="53"/>
      <c r="K10" s="53"/>
      <c r="L10" s="53"/>
      <c r="M10" s="53"/>
      <c r="N10" s="53"/>
      <c r="O10" s="64"/>
      <c r="P10" s="54">
        <f>データ!$P$6</f>
        <v>86.95</v>
      </c>
      <c r="Q10" s="54"/>
      <c r="R10" s="54"/>
      <c r="S10" s="54"/>
      <c r="T10" s="54"/>
      <c r="U10" s="54"/>
      <c r="V10" s="54"/>
      <c r="W10" s="61">
        <f>データ!$Q$6</f>
        <v>4093</v>
      </c>
      <c r="X10" s="61"/>
      <c r="Y10" s="61"/>
      <c r="Z10" s="61"/>
      <c r="AA10" s="61"/>
      <c r="AB10" s="61"/>
      <c r="AC10" s="61"/>
      <c r="AD10" s="2"/>
      <c r="AE10" s="2"/>
      <c r="AF10" s="2"/>
      <c r="AG10" s="2"/>
      <c r="AH10" s="4"/>
      <c r="AI10" s="4"/>
      <c r="AJ10" s="4"/>
      <c r="AK10" s="4"/>
      <c r="AL10" s="61">
        <f>データ!$U$6</f>
        <v>142032</v>
      </c>
      <c r="AM10" s="61"/>
      <c r="AN10" s="61"/>
      <c r="AO10" s="61"/>
      <c r="AP10" s="61"/>
      <c r="AQ10" s="61"/>
      <c r="AR10" s="61"/>
      <c r="AS10" s="61"/>
      <c r="AT10" s="52">
        <f>データ!$V$6</f>
        <v>73.599999999999994</v>
      </c>
      <c r="AU10" s="53"/>
      <c r="AV10" s="53"/>
      <c r="AW10" s="53"/>
      <c r="AX10" s="53"/>
      <c r="AY10" s="53"/>
      <c r="AZ10" s="53"/>
      <c r="BA10" s="53"/>
      <c r="BB10" s="54">
        <f>データ!$W$6</f>
        <v>1929.78</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4y++zhJpFWjjJCVVyGPpSZJQjOR72dUS8ESyVBsjEZAD1nRa2HS2dzHxYRzjPkrL8hNVVrjDDWlYf4XYZdJjUw==" saltValue="cZ/61UM/K5LDITWgi7AoF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409251</v>
      </c>
      <c r="D6" s="34">
        <f t="shared" si="3"/>
        <v>46</v>
      </c>
      <c r="E6" s="34">
        <f t="shared" si="3"/>
        <v>1</v>
      </c>
      <c r="F6" s="34">
        <f t="shared" si="3"/>
        <v>0</v>
      </c>
      <c r="G6" s="34">
        <f t="shared" si="3"/>
        <v>1</v>
      </c>
      <c r="H6" s="34" t="str">
        <f t="shared" si="3"/>
        <v>福岡県　宗像地区事務組合</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88.24</v>
      </c>
      <c r="P6" s="35">
        <f t="shared" si="3"/>
        <v>86.95</v>
      </c>
      <c r="Q6" s="35">
        <f t="shared" si="3"/>
        <v>4093</v>
      </c>
      <c r="R6" s="35" t="str">
        <f t="shared" si="3"/>
        <v>-</v>
      </c>
      <c r="S6" s="35" t="str">
        <f t="shared" si="3"/>
        <v>-</v>
      </c>
      <c r="T6" s="35" t="str">
        <f t="shared" si="3"/>
        <v>-</v>
      </c>
      <c r="U6" s="35">
        <f t="shared" si="3"/>
        <v>142032</v>
      </c>
      <c r="V6" s="35">
        <f t="shared" si="3"/>
        <v>73.599999999999994</v>
      </c>
      <c r="W6" s="35">
        <f t="shared" si="3"/>
        <v>1929.78</v>
      </c>
      <c r="X6" s="36">
        <f>IF(X7="",NA(),X7)</f>
        <v>120.03</v>
      </c>
      <c r="Y6" s="36">
        <f t="shared" ref="Y6:AG6" si="4">IF(Y7="",NA(),Y7)</f>
        <v>122.94</v>
      </c>
      <c r="Z6" s="36">
        <f t="shared" si="4"/>
        <v>122.67</v>
      </c>
      <c r="AA6" s="36">
        <f t="shared" si="4"/>
        <v>117.85</v>
      </c>
      <c r="AB6" s="36">
        <f t="shared" si="4"/>
        <v>125.19</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352.35</v>
      </c>
      <c r="AU6" s="36">
        <f t="shared" ref="AU6:BC6" si="6">IF(AU7="",NA(),AU7)</f>
        <v>509.4</v>
      </c>
      <c r="AV6" s="36">
        <f t="shared" si="6"/>
        <v>431.8</v>
      </c>
      <c r="AW6" s="36">
        <f t="shared" si="6"/>
        <v>422.61</v>
      </c>
      <c r="AX6" s="36">
        <f t="shared" si="6"/>
        <v>557.75</v>
      </c>
      <c r="AY6" s="36">
        <f t="shared" si="6"/>
        <v>352.05</v>
      </c>
      <c r="AZ6" s="36">
        <f t="shared" si="6"/>
        <v>349.04</v>
      </c>
      <c r="BA6" s="36">
        <f t="shared" si="6"/>
        <v>337.49</v>
      </c>
      <c r="BB6" s="36">
        <f t="shared" si="6"/>
        <v>335.6</v>
      </c>
      <c r="BC6" s="36">
        <f t="shared" si="6"/>
        <v>358.91</v>
      </c>
      <c r="BD6" s="35" t="str">
        <f>IF(BD7="","",IF(BD7="-","【-】","【"&amp;SUBSTITUTE(TEXT(BD7,"#,##0.00"),"-","△")&amp;"】"))</f>
        <v>【264.97】</v>
      </c>
      <c r="BE6" s="36">
        <f>IF(BE7="",NA(),BE7)</f>
        <v>144.96</v>
      </c>
      <c r="BF6" s="36">
        <f t="shared" ref="BF6:BN6" si="7">IF(BF7="",NA(),BF7)</f>
        <v>128.99</v>
      </c>
      <c r="BG6" s="36">
        <f t="shared" si="7"/>
        <v>132.97999999999999</v>
      </c>
      <c r="BH6" s="36">
        <f t="shared" si="7"/>
        <v>140.88999999999999</v>
      </c>
      <c r="BI6" s="36">
        <f t="shared" si="7"/>
        <v>150.38</v>
      </c>
      <c r="BJ6" s="36">
        <f t="shared" si="7"/>
        <v>250.76</v>
      </c>
      <c r="BK6" s="36">
        <f t="shared" si="7"/>
        <v>254.54</v>
      </c>
      <c r="BL6" s="36">
        <f t="shared" si="7"/>
        <v>265.92</v>
      </c>
      <c r="BM6" s="36">
        <f t="shared" si="7"/>
        <v>258.26</v>
      </c>
      <c r="BN6" s="36">
        <f t="shared" si="7"/>
        <v>247.27</v>
      </c>
      <c r="BO6" s="35" t="str">
        <f>IF(BO7="","",IF(BO7="-","【-】","【"&amp;SUBSTITUTE(TEXT(BO7,"#,##0.00"),"-","△")&amp;"】"))</f>
        <v>【266.61】</v>
      </c>
      <c r="BP6" s="36">
        <f>IF(BP7="",NA(),BP7)</f>
        <v>109.14</v>
      </c>
      <c r="BQ6" s="36">
        <f t="shared" ref="BQ6:BY6" si="8">IF(BQ7="",NA(),BQ7)</f>
        <v>111.32</v>
      </c>
      <c r="BR6" s="36">
        <f t="shared" si="8"/>
        <v>110.59</v>
      </c>
      <c r="BS6" s="36">
        <f t="shared" si="8"/>
        <v>107.8</v>
      </c>
      <c r="BT6" s="36">
        <f t="shared" si="8"/>
        <v>117.56</v>
      </c>
      <c r="BU6" s="36">
        <f t="shared" si="8"/>
        <v>106.69</v>
      </c>
      <c r="BV6" s="36">
        <f t="shared" si="8"/>
        <v>106.52</v>
      </c>
      <c r="BW6" s="36">
        <f t="shared" si="8"/>
        <v>105.86</v>
      </c>
      <c r="BX6" s="36">
        <f t="shared" si="8"/>
        <v>106.07</v>
      </c>
      <c r="BY6" s="36">
        <f t="shared" si="8"/>
        <v>105.34</v>
      </c>
      <c r="BZ6" s="35" t="str">
        <f>IF(BZ7="","",IF(BZ7="-","【-】","【"&amp;SUBSTITUTE(TEXT(BZ7,"#,##0.00"),"-","△")&amp;"】"))</f>
        <v>【103.24】</v>
      </c>
      <c r="CA6" s="36">
        <f>IF(CA7="",NA(),CA7)</f>
        <v>188.76</v>
      </c>
      <c r="CB6" s="36">
        <f t="shared" ref="CB6:CJ6" si="9">IF(CB7="",NA(),CB7)</f>
        <v>185.22</v>
      </c>
      <c r="CC6" s="36">
        <f t="shared" si="9"/>
        <v>186.58</v>
      </c>
      <c r="CD6" s="36">
        <f t="shared" si="9"/>
        <v>191.16</v>
      </c>
      <c r="CE6" s="36">
        <f t="shared" si="9"/>
        <v>175.17</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67.03</v>
      </c>
      <c r="CM6" s="36">
        <f t="shared" ref="CM6:CU6" si="10">IF(CM7="",NA(),CM7)</f>
        <v>64.510000000000005</v>
      </c>
      <c r="CN6" s="36">
        <f t="shared" si="10"/>
        <v>65.33</v>
      </c>
      <c r="CO6" s="36">
        <f t="shared" si="10"/>
        <v>65.64</v>
      </c>
      <c r="CP6" s="36">
        <f t="shared" si="10"/>
        <v>80.83</v>
      </c>
      <c r="CQ6" s="36">
        <f t="shared" si="10"/>
        <v>62.26</v>
      </c>
      <c r="CR6" s="36">
        <f t="shared" si="10"/>
        <v>62.1</v>
      </c>
      <c r="CS6" s="36">
        <f t="shared" si="10"/>
        <v>62.38</v>
      </c>
      <c r="CT6" s="36">
        <f t="shared" si="10"/>
        <v>62.83</v>
      </c>
      <c r="CU6" s="36">
        <f t="shared" si="10"/>
        <v>62.05</v>
      </c>
      <c r="CV6" s="35" t="str">
        <f>IF(CV7="","",IF(CV7="-","【-】","【"&amp;SUBSTITUTE(TEXT(CV7,"#,##0.00"),"-","△")&amp;"】"))</f>
        <v>【60.00】</v>
      </c>
      <c r="CW6" s="36">
        <f>IF(CW7="",NA(),CW7)</f>
        <v>90.2</v>
      </c>
      <c r="CX6" s="36">
        <f t="shared" ref="CX6:DF6" si="11">IF(CX7="",NA(),CX7)</f>
        <v>90.39</v>
      </c>
      <c r="CY6" s="36">
        <f t="shared" si="11"/>
        <v>90.73</v>
      </c>
      <c r="CZ6" s="36">
        <f t="shared" si="11"/>
        <v>90.88</v>
      </c>
      <c r="DA6" s="36">
        <f t="shared" si="11"/>
        <v>91.06</v>
      </c>
      <c r="DB6" s="36">
        <f t="shared" si="11"/>
        <v>89.5</v>
      </c>
      <c r="DC6" s="36">
        <f t="shared" si="11"/>
        <v>89.52</v>
      </c>
      <c r="DD6" s="36">
        <f t="shared" si="11"/>
        <v>89.17</v>
      </c>
      <c r="DE6" s="36">
        <f t="shared" si="11"/>
        <v>88.86</v>
      </c>
      <c r="DF6" s="36">
        <f t="shared" si="11"/>
        <v>89.11</v>
      </c>
      <c r="DG6" s="35" t="str">
        <f>IF(DG7="","",IF(DG7="-","【-】","【"&amp;SUBSTITUTE(TEXT(DG7,"#,##0.00"),"-","△")&amp;"】"))</f>
        <v>【89.80】</v>
      </c>
      <c r="DH6" s="36">
        <f>IF(DH7="",NA(),DH7)</f>
        <v>50.68</v>
      </c>
      <c r="DI6" s="36">
        <f t="shared" ref="DI6:DQ6" si="12">IF(DI7="",NA(),DI7)</f>
        <v>51.44</v>
      </c>
      <c r="DJ6" s="36">
        <f t="shared" si="12"/>
        <v>51.37</v>
      </c>
      <c r="DK6" s="36">
        <f t="shared" si="12"/>
        <v>51.67</v>
      </c>
      <c r="DL6" s="36">
        <f t="shared" si="12"/>
        <v>50.63</v>
      </c>
      <c r="DM6" s="36">
        <f t="shared" si="12"/>
        <v>45.89</v>
      </c>
      <c r="DN6" s="36">
        <f t="shared" si="12"/>
        <v>46.58</v>
      </c>
      <c r="DO6" s="36">
        <f t="shared" si="12"/>
        <v>46.99</v>
      </c>
      <c r="DP6" s="36">
        <f t="shared" si="12"/>
        <v>47.89</v>
      </c>
      <c r="DQ6" s="36">
        <f t="shared" si="12"/>
        <v>48.69</v>
      </c>
      <c r="DR6" s="35" t="str">
        <f>IF(DR7="","",IF(DR7="-","【-】","【"&amp;SUBSTITUTE(TEXT(DR7,"#,##0.00"),"-","△")&amp;"】"))</f>
        <v>【49.59】</v>
      </c>
      <c r="DS6" s="36">
        <f>IF(DS7="",NA(),DS7)</f>
        <v>30.02</v>
      </c>
      <c r="DT6" s="36">
        <f t="shared" ref="DT6:EB6" si="13">IF(DT7="",NA(),DT7)</f>
        <v>28.53</v>
      </c>
      <c r="DU6" s="36">
        <f t="shared" si="13"/>
        <v>27.86</v>
      </c>
      <c r="DV6" s="36">
        <f t="shared" si="13"/>
        <v>18.36</v>
      </c>
      <c r="DW6" s="36">
        <f t="shared" si="13"/>
        <v>15.36</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0.94</v>
      </c>
      <c r="EE6" s="36">
        <f t="shared" ref="EE6:EM6" si="14">IF(EE7="",NA(),EE7)</f>
        <v>0.39</v>
      </c>
      <c r="EF6" s="36">
        <f t="shared" si="14"/>
        <v>2.94</v>
      </c>
      <c r="EG6" s="36">
        <f t="shared" si="14"/>
        <v>2.76</v>
      </c>
      <c r="EH6" s="36">
        <f t="shared" si="14"/>
        <v>1.78</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409251</v>
      </c>
      <c r="D7" s="38">
        <v>46</v>
      </c>
      <c r="E7" s="38">
        <v>1</v>
      </c>
      <c r="F7" s="38">
        <v>0</v>
      </c>
      <c r="G7" s="38">
        <v>1</v>
      </c>
      <c r="H7" s="38" t="s">
        <v>93</v>
      </c>
      <c r="I7" s="38" t="s">
        <v>94</v>
      </c>
      <c r="J7" s="38" t="s">
        <v>95</v>
      </c>
      <c r="K7" s="38" t="s">
        <v>96</v>
      </c>
      <c r="L7" s="38" t="s">
        <v>97</v>
      </c>
      <c r="M7" s="38" t="s">
        <v>98</v>
      </c>
      <c r="N7" s="39" t="s">
        <v>99</v>
      </c>
      <c r="O7" s="39">
        <v>88.24</v>
      </c>
      <c r="P7" s="39">
        <v>86.95</v>
      </c>
      <c r="Q7" s="39">
        <v>4093</v>
      </c>
      <c r="R7" s="39" t="s">
        <v>99</v>
      </c>
      <c r="S7" s="39" t="s">
        <v>99</v>
      </c>
      <c r="T7" s="39" t="s">
        <v>99</v>
      </c>
      <c r="U7" s="39">
        <v>142032</v>
      </c>
      <c r="V7" s="39">
        <v>73.599999999999994</v>
      </c>
      <c r="W7" s="39">
        <v>1929.78</v>
      </c>
      <c r="X7" s="39">
        <v>120.03</v>
      </c>
      <c r="Y7" s="39">
        <v>122.94</v>
      </c>
      <c r="Z7" s="39">
        <v>122.67</v>
      </c>
      <c r="AA7" s="39">
        <v>117.85</v>
      </c>
      <c r="AB7" s="39">
        <v>125.19</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352.35</v>
      </c>
      <c r="AU7" s="39">
        <v>509.4</v>
      </c>
      <c r="AV7" s="39">
        <v>431.8</v>
      </c>
      <c r="AW7" s="39">
        <v>422.61</v>
      </c>
      <c r="AX7" s="39">
        <v>557.75</v>
      </c>
      <c r="AY7" s="39">
        <v>352.05</v>
      </c>
      <c r="AZ7" s="39">
        <v>349.04</v>
      </c>
      <c r="BA7" s="39">
        <v>337.49</v>
      </c>
      <c r="BB7" s="39">
        <v>335.6</v>
      </c>
      <c r="BC7" s="39">
        <v>358.91</v>
      </c>
      <c r="BD7" s="39">
        <v>264.97000000000003</v>
      </c>
      <c r="BE7" s="39">
        <v>144.96</v>
      </c>
      <c r="BF7" s="39">
        <v>128.99</v>
      </c>
      <c r="BG7" s="39">
        <v>132.97999999999999</v>
      </c>
      <c r="BH7" s="39">
        <v>140.88999999999999</v>
      </c>
      <c r="BI7" s="39">
        <v>150.38</v>
      </c>
      <c r="BJ7" s="39">
        <v>250.76</v>
      </c>
      <c r="BK7" s="39">
        <v>254.54</v>
      </c>
      <c r="BL7" s="39">
        <v>265.92</v>
      </c>
      <c r="BM7" s="39">
        <v>258.26</v>
      </c>
      <c r="BN7" s="39">
        <v>247.27</v>
      </c>
      <c r="BO7" s="39">
        <v>266.61</v>
      </c>
      <c r="BP7" s="39">
        <v>109.14</v>
      </c>
      <c r="BQ7" s="39">
        <v>111.32</v>
      </c>
      <c r="BR7" s="39">
        <v>110.59</v>
      </c>
      <c r="BS7" s="39">
        <v>107.8</v>
      </c>
      <c r="BT7" s="39">
        <v>117.56</v>
      </c>
      <c r="BU7" s="39">
        <v>106.69</v>
      </c>
      <c r="BV7" s="39">
        <v>106.52</v>
      </c>
      <c r="BW7" s="39">
        <v>105.86</v>
      </c>
      <c r="BX7" s="39">
        <v>106.07</v>
      </c>
      <c r="BY7" s="39">
        <v>105.34</v>
      </c>
      <c r="BZ7" s="39">
        <v>103.24</v>
      </c>
      <c r="CA7" s="39">
        <v>188.76</v>
      </c>
      <c r="CB7" s="39">
        <v>185.22</v>
      </c>
      <c r="CC7" s="39">
        <v>186.58</v>
      </c>
      <c r="CD7" s="39">
        <v>191.16</v>
      </c>
      <c r="CE7" s="39">
        <v>175.17</v>
      </c>
      <c r="CF7" s="39">
        <v>154.91999999999999</v>
      </c>
      <c r="CG7" s="39">
        <v>155.80000000000001</v>
      </c>
      <c r="CH7" s="39">
        <v>158.58000000000001</v>
      </c>
      <c r="CI7" s="39">
        <v>159.22</v>
      </c>
      <c r="CJ7" s="39">
        <v>159.6</v>
      </c>
      <c r="CK7" s="39">
        <v>168.38</v>
      </c>
      <c r="CL7" s="39">
        <v>67.03</v>
      </c>
      <c r="CM7" s="39">
        <v>64.510000000000005</v>
      </c>
      <c r="CN7" s="39">
        <v>65.33</v>
      </c>
      <c r="CO7" s="39">
        <v>65.64</v>
      </c>
      <c r="CP7" s="39">
        <v>80.83</v>
      </c>
      <c r="CQ7" s="39">
        <v>62.26</v>
      </c>
      <c r="CR7" s="39">
        <v>62.1</v>
      </c>
      <c r="CS7" s="39">
        <v>62.38</v>
      </c>
      <c r="CT7" s="39">
        <v>62.83</v>
      </c>
      <c r="CU7" s="39">
        <v>62.05</v>
      </c>
      <c r="CV7" s="39">
        <v>60</v>
      </c>
      <c r="CW7" s="39">
        <v>90.2</v>
      </c>
      <c r="CX7" s="39">
        <v>90.39</v>
      </c>
      <c r="CY7" s="39">
        <v>90.73</v>
      </c>
      <c r="CZ7" s="39">
        <v>90.88</v>
      </c>
      <c r="DA7" s="39">
        <v>91.06</v>
      </c>
      <c r="DB7" s="39">
        <v>89.5</v>
      </c>
      <c r="DC7" s="39">
        <v>89.52</v>
      </c>
      <c r="DD7" s="39">
        <v>89.17</v>
      </c>
      <c r="DE7" s="39">
        <v>88.86</v>
      </c>
      <c r="DF7" s="39">
        <v>89.11</v>
      </c>
      <c r="DG7" s="39">
        <v>89.8</v>
      </c>
      <c r="DH7" s="39">
        <v>50.68</v>
      </c>
      <c r="DI7" s="39">
        <v>51.44</v>
      </c>
      <c r="DJ7" s="39">
        <v>51.37</v>
      </c>
      <c r="DK7" s="39">
        <v>51.67</v>
      </c>
      <c r="DL7" s="39">
        <v>50.63</v>
      </c>
      <c r="DM7" s="39">
        <v>45.89</v>
      </c>
      <c r="DN7" s="39">
        <v>46.58</v>
      </c>
      <c r="DO7" s="39">
        <v>46.99</v>
      </c>
      <c r="DP7" s="39">
        <v>47.89</v>
      </c>
      <c r="DQ7" s="39">
        <v>48.69</v>
      </c>
      <c r="DR7" s="39">
        <v>49.59</v>
      </c>
      <c r="DS7" s="39">
        <v>30.02</v>
      </c>
      <c r="DT7" s="39">
        <v>28.53</v>
      </c>
      <c r="DU7" s="39">
        <v>27.86</v>
      </c>
      <c r="DV7" s="39">
        <v>18.36</v>
      </c>
      <c r="DW7" s="39">
        <v>15.36</v>
      </c>
      <c r="DX7" s="39">
        <v>13.14</v>
      </c>
      <c r="DY7" s="39">
        <v>14.45</v>
      </c>
      <c r="DZ7" s="39">
        <v>15.83</v>
      </c>
      <c r="EA7" s="39">
        <v>16.899999999999999</v>
      </c>
      <c r="EB7" s="39">
        <v>18.260000000000002</v>
      </c>
      <c r="EC7" s="39">
        <v>19.440000000000001</v>
      </c>
      <c r="ED7" s="39">
        <v>0.94</v>
      </c>
      <c r="EE7" s="39">
        <v>0.39</v>
      </c>
      <c r="EF7" s="39">
        <v>2.94</v>
      </c>
      <c r="EG7" s="39">
        <v>2.76</v>
      </c>
      <c r="EH7" s="39">
        <v>1.78</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　可奈子</cp:lastModifiedBy>
  <cp:lastPrinted>2021-02-01T06:10:14Z</cp:lastPrinted>
  <dcterms:created xsi:type="dcterms:W3CDTF">2020-12-04T02:15:20Z</dcterms:created>
  <dcterms:modified xsi:type="dcterms:W3CDTF">2021-02-01T06:13:27Z</dcterms:modified>
  <cp:category/>
</cp:coreProperties>
</file>